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135" windowWidth="15480" windowHeight="9315" tabRatio="705" activeTab="4"/>
  </bookViews>
  <sheets>
    <sheet name="All" sheetId="1" r:id="rId1"/>
    <sheet name="CEC Regulatory" sheetId="2" r:id="rId2"/>
    <sheet name="OpenADE" sheetId="3" r:id="rId3"/>
    <sheet name="AHAM" sheetId="4" r:id="rId4"/>
    <sheet name="EMS" sheetId="5" r:id="rId5"/>
    <sheet name="EPRI Appliance Interface" sheetId="6" r:id="rId6"/>
    <sheet name="EPRI DER" sheetId="7" r:id="rId7"/>
    <sheet name="SAE Use Cases" sheetId="8" r:id="rId8"/>
    <sheet name="NAESB PAP3" sheetId="9" r:id="rId9"/>
    <sheet name="NAESB PAP9" sheetId="10" r:id="rId10"/>
  </sheets>
  <definedNames>
    <definedName name="_Toc216866417" localSheetId="7">'SAE Use Cases'!$D$4</definedName>
    <definedName name="_xlnm.Print_Titles" localSheetId="9">'NAESB PAP9'!$8:$10</definedName>
    <definedName name="Z_6AC6E5E6_D29C_488E_A24A_1A7F5E3A5645_.wvu.PrintTitles" localSheetId="9" hidden="1">'NAESB PAP9'!$8:$10</definedName>
    <definedName name="Z_CC055A78_F5E8_4D6E_84DD_3DEEE2B3659E_.wvu.PrintTitles" localSheetId="9" hidden="1">'NAESB PAP9'!$8:$10</definedName>
  </definedNames>
  <calcPr fullCalcOnLoad="1"/>
</workbook>
</file>

<file path=xl/comments10.xml><?xml version="1.0" encoding="utf-8"?>
<comments xmlns="http://schemas.openxmlformats.org/spreadsheetml/2006/main">
  <authors>
    <author>Charlie Smith</author>
  </authors>
  <commentList>
    <comment ref="H11" authorId="0">
      <text>
        <r>
          <rPr>
            <sz val="10"/>
            <rFont val="Arial"/>
            <family val="0"/>
          </rPr>
          <t>Charlie Smith:</t>
        </r>
        <r>
          <rPr>
            <sz val="10"/>
            <rFont val="Arial"/>
            <family val="0"/>
          </rPr>
          <t xml:space="preserve">
</t>
        </r>
      </text>
    </comment>
  </commentList>
</comments>
</file>

<file path=xl/sharedStrings.xml><?xml version="1.0" encoding="utf-8"?>
<sst xmlns="http://schemas.openxmlformats.org/spreadsheetml/2006/main" count="961" uniqueCount="435">
  <si>
    <r>
      <t>DG provides the MDMS with real-time control and data acquisition system information</t>
    </r>
    <r>
      <rPr>
        <sz val="10"/>
        <rFont val="Times New Roman"/>
        <family val="1"/>
      </rPr>
      <t xml:space="preserve">
DG provides the following information:
Status, performance, and PQ monitoring
inverter status and performance
solar panel strings monitoring
switchgear status
Metrology data
Command and control status
On-site energy storage status
System and component failure alarm notification
On-site historical data.</t>
    </r>
  </si>
  <si>
    <t>ENERGY Storage</t>
  </si>
  <si>
    <r>
      <t>DR Owners Store Energy from the Power System</t>
    </r>
    <r>
      <rPr>
        <sz val="10"/>
        <color indexed="8"/>
        <rFont val="Times New Roman"/>
        <family val="1"/>
      </rPr>
      <t xml:space="preserve">
to store energy when it is at its lowest cost and when it has least possibility to be detrimental to the power system</t>
    </r>
  </si>
  <si>
    <r>
      <t>DR Owners Discharge Stored Energy into the System</t>
    </r>
    <r>
      <rPr>
        <sz val="10"/>
        <color indexed="8"/>
        <rFont val="Times New Roman"/>
        <family val="1"/>
      </rPr>
      <t xml:space="preserve">
to sell energy at a favorable price when capacity is needed and to provide T&amp;D grid support</t>
    </r>
  </si>
  <si>
    <r>
      <t>RTO/ISO/DisCo Dispatches Storage to Meet Power Demand</t>
    </r>
    <r>
      <rPr>
        <sz val="10"/>
        <color indexed="8"/>
        <rFont val="Times New Roman"/>
        <family val="1"/>
      </rPr>
      <t xml:space="preserve">
to reclaim stored energy to meet local or regional power demand with competitively-priced energy and to support the distribution or transmission system</t>
    </r>
  </si>
  <si>
    <r>
      <t>RTO/ISO/DisCo Dispatches Storage to Support Intentional Islanding</t>
    </r>
    <r>
      <rPr>
        <sz val="10"/>
        <color indexed="8"/>
        <rFont val="Times New Roman"/>
        <family val="1"/>
      </rPr>
      <t xml:space="preserve">
is to utilize stored energy in combination with other DR to supply power to a group of end users separated from bulk power supply (either intentionally as in the case of micro-grids or unintentionally due to equipment outage)</t>
    </r>
  </si>
  <si>
    <r>
      <t>DR Owners Provide Fast Voltage Sag Correction</t>
    </r>
    <r>
      <rPr>
        <sz val="10"/>
        <color indexed="8"/>
        <rFont val="Times New Roman"/>
        <family val="1"/>
      </rPr>
      <t xml:space="preserve">
to utilize the stored energy to support the system voltage during short to medium duration disturbances to enable critical customers to continue operations</t>
    </r>
  </si>
  <si>
    <r>
      <t>Utility and/or Customer provides electrical energy storage in conjunction with PV</t>
    </r>
    <r>
      <rPr>
        <sz val="10"/>
        <rFont val="Times New Roman"/>
        <family val="1"/>
      </rPr>
      <t xml:space="preserve">
Scenario 1 - Customer uses AMI data including dynamic economic signals (or tariffs) to adjust their load profile using electrical energy storage to optimize their energy costs / profits (new version). 
Scenario 2 - Utility utilizes energy storage to mitigate adverse affects on voltage levels due to sudden output reductions impacting LTC and cap bank controls</t>
    </r>
  </si>
  <si>
    <t>Appliactions</t>
  </si>
  <si>
    <t>N/A</t>
  </si>
  <si>
    <t>Pg 40  App Process 14/17/19/20</t>
  </si>
  <si>
    <t>Pg 40  App Process 10/11/12/13</t>
  </si>
  <si>
    <t>Ability to register a specific HAN Device in a DR program;
Ability to assign a DR Asset ID to a HAN Device</t>
  </si>
  <si>
    <t>Modification of existing OpenHAN requirment</t>
  </si>
  <si>
    <t>See 3.2.1</t>
  </si>
  <si>
    <t>Backoffice activity (?)</t>
  </si>
  <si>
    <t>Source Authentication;  Security Integrity 9,  pg 45</t>
  </si>
  <si>
    <t>Temp Opt Out;  App control 7;pg 37  ( eg opt out all evernt, specitfi events ,etc)</t>
  </si>
  <si>
    <t>See 3.2.4.1</t>
  </si>
  <si>
    <t>See 3.3,  Not aplicable at HAN level</t>
  </si>
  <si>
    <t xml:space="preserve">Ability to remotely update a DR application;  
</t>
  </si>
  <si>
    <r>
      <t>3.6 Performance Requirements
Perf.11 HAN Device shall supply a remote software upgrade function (i.e., firmware upgrade).
Reword to:
Perf 11. HAN Device shall supply a remote software upgrade function (</t>
    </r>
    <r>
      <rPr>
        <b/>
        <i/>
        <sz val="10"/>
        <color indexed="10"/>
        <rFont val="Arial"/>
        <family val="2"/>
      </rPr>
      <t>e.g.</t>
    </r>
    <r>
      <rPr>
        <sz val="10"/>
        <rFont val="Arial"/>
        <family val="0"/>
      </rPr>
      <t>, firmware upgrade,</t>
    </r>
    <r>
      <rPr>
        <b/>
        <i/>
        <sz val="10"/>
        <color indexed="10"/>
        <rFont val="Arial"/>
        <family val="2"/>
      </rPr>
      <t xml:space="preserve"> application upgrade</t>
    </r>
    <r>
      <rPr>
        <sz val="10"/>
        <rFont val="Arial"/>
        <family val="0"/>
      </rPr>
      <t>)</t>
    </r>
  </si>
  <si>
    <r>
      <t>ADA System Updates Power System Model and Analyzes Distribution Operations</t>
    </r>
    <r>
      <rPr>
        <sz val="10"/>
        <rFont val="Times New Roman"/>
        <family val="1"/>
      </rPr>
      <t xml:space="preserve">
to maintain the complete power system model to assure that the automation system uses the appropriate system parameters during operation</t>
    </r>
  </si>
  <si>
    <r>
      <t>ADA System Performs Fault Location, Fault Isolation, and Power Restoration</t>
    </r>
    <r>
      <rPr>
        <sz val="10"/>
        <rFont val="Times New Roman"/>
        <family val="1"/>
      </rPr>
      <t xml:space="preserve">
to identify distribution system fault conditions and automatically restore power (i.e. distributed resource is managed during the process)</t>
    </r>
  </si>
  <si>
    <r>
      <t>Operators Restore Power Manually</t>
    </r>
    <r>
      <rPr>
        <sz val="10"/>
        <rFont val="Times New Roman"/>
        <family val="1"/>
      </rPr>
      <t xml:space="preserve">
to identify distribution system fault conditions and manually restore power</t>
    </r>
  </si>
  <si>
    <r>
      <t>ADA System Restores Power Using Automation</t>
    </r>
    <r>
      <rPr>
        <sz val="10"/>
        <rFont val="Times New Roman"/>
        <family val="1"/>
      </rPr>
      <t xml:space="preserve">
to Identify distribution system fault conditions and automatically restore power</t>
    </r>
  </si>
  <si>
    <r>
      <t>ADA System Reconfigures Feeders to Meet Differing Requirements</t>
    </r>
    <r>
      <rPr>
        <sz val="10"/>
        <rFont val="Times New Roman"/>
        <family val="1"/>
      </rPr>
      <t xml:space="preserve">
to identify system conditions and reconfigure distribution system optimally for the given the system conditions</t>
    </r>
  </si>
  <si>
    <r>
      <t>ADA System Controls Volt/Var to Meet Criteria Optimally</t>
    </r>
    <r>
      <rPr>
        <sz val="10"/>
        <rFont val="Times New Roman"/>
        <family val="1"/>
      </rPr>
      <t xml:space="preserve">
to identify system conditions and reconfigure distribution system optimally for the given the system conditions</t>
    </r>
  </si>
  <si>
    <r>
      <t>ADA System Analyzes Planned Outage Requests</t>
    </r>
    <r>
      <rPr>
        <sz val="10"/>
        <color indexed="8"/>
        <rFont val="Times New Roman"/>
        <family val="1"/>
      </rPr>
      <t xml:space="preserve">
to identify the planned outages on the distribution system and connected DR devices that are critical in serving loads</t>
    </r>
  </si>
  <si>
    <r>
      <t>ADA System Creates and Performs Switching Orders</t>
    </r>
    <r>
      <rPr>
        <sz val="10"/>
        <color indexed="8"/>
        <rFont val="Times New Roman"/>
        <family val="1"/>
      </rPr>
      <t xml:space="preserve">
to analyze system conditions and identify optimal switching sequences</t>
    </r>
  </si>
  <si>
    <r>
      <t>ADA System Creates Islands Intentionally</t>
    </r>
    <r>
      <rPr>
        <sz val="10"/>
        <color indexed="8"/>
        <rFont val="Times New Roman"/>
        <family val="1"/>
      </rPr>
      <t xml:space="preserve">
to analyze system conditions and identify optimal switching sequences to island the DR device</t>
    </r>
  </si>
  <si>
    <r>
      <t>Environmental System Collect Environmental and Pollution Statistics</t>
    </r>
    <r>
      <rPr>
        <sz val="10"/>
        <color indexed="8"/>
        <rFont val="Times New Roman"/>
        <family val="1"/>
      </rPr>
      <t xml:space="preserve">
to Collect data that might have an adverse impact on the environment</t>
    </r>
  </si>
  <si>
    <r>
      <t>DR Owner Initiated DSM</t>
    </r>
    <r>
      <rPr>
        <sz val="10"/>
        <color indexed="8"/>
        <rFont val="Times New Roman"/>
        <family val="1"/>
      </rPr>
      <t xml:space="preserve">
To:
 1. Optimize asset utilization by pricing Industrial loads higher than normal during peak hours in order to compensate for more expensive generation utilized at those times. 
2. Regulating consumer and industrial loads in greater constrained regions to be able to transfer power more efficiently</t>
    </r>
  </si>
  <si>
    <r>
      <t>Utility Initiated DSM</t>
    </r>
    <r>
      <rPr>
        <sz val="12"/>
        <color indexed="8"/>
        <rFont val="Times New Roman"/>
        <family val="1"/>
      </rPr>
      <t xml:space="preserve">
T</t>
    </r>
    <r>
      <rPr>
        <sz val="10"/>
        <color indexed="8"/>
        <rFont val="Times New Roman"/>
        <family val="1"/>
      </rPr>
      <t>o</t>
    </r>
    <r>
      <rPr>
        <sz val="12"/>
        <color indexed="8"/>
        <rFont val="Times New Roman"/>
        <family val="1"/>
      </rPr>
      <t xml:space="preserve">:
 1. Optimize asset utilization by pricing Industrial loads higher than normal during peak hours in order to compensate for more expensive generation utilized at those times. 
2. Regulating consumer and industrial loads in greater constrained regions to be able to transfer power more efficiently
</t>
    </r>
  </si>
  <si>
    <r>
      <t>Residential Generation Devices</t>
    </r>
    <r>
      <rPr>
        <sz val="10"/>
        <color indexed="8"/>
        <rFont val="Times New Roman"/>
        <family val="1"/>
      </rPr>
      <t xml:space="preserve">
to provide electrical power to residence while remaining in parallel with ESP</t>
    </r>
  </si>
  <si>
    <t>Energy Market Participation</t>
  </si>
  <si>
    <t>DR Owners Enter into Bilateral Energy Contracts with Other Market Participants</t>
  </si>
  <si>
    <r>
      <t>DR Owners Analyze Operational Conditions</t>
    </r>
    <r>
      <rPr>
        <sz val="10"/>
        <color indexed="8"/>
        <rFont val="Times New Roman"/>
        <family val="1"/>
      </rPr>
      <t xml:space="preserve">
to evaluate energy capture (wind systems) and availability, maximize productivity and anticipate revenue potential from the resource</t>
    </r>
  </si>
  <si>
    <r>
      <t>DR Owners Enter into Bilateral Energy Contracts with Other Market Participants</t>
    </r>
    <r>
      <rPr>
        <sz val="10"/>
        <color indexed="8"/>
        <rFont val="Times New Roman"/>
        <family val="1"/>
      </rPr>
      <t xml:space="preserve">
to establish bilateral contracts ("long-term" or hourly) between generation and loads to negotiate the price of energy, to agree on congestion rents between points-of-delivery and points-of-receipt and to schedule transmission services</t>
    </r>
  </si>
  <si>
    <t>AppHMI provides I/O for function
AppControl 12 provides control based on current pricing</t>
  </si>
  <si>
    <t>Consumer choices based on reliability</t>
  </si>
  <si>
    <t>Climate Impact Adjusted Pricing</t>
  </si>
  <si>
    <t>ADD IN</t>
  </si>
  <si>
    <t>Add In</t>
  </si>
  <si>
    <t>Day ahead Real-time pricing</t>
  </si>
  <si>
    <t>Hour ahead real-time pricing</t>
  </si>
  <si>
    <r>
      <t xml:space="preserve">App.Process.17 The application shall calculate and suggest methods to
optimize energy consumption and cost based on user-defined parameters </t>
    </r>
    <r>
      <rPr>
        <sz val="10"/>
        <color indexed="10"/>
        <rFont val="Arial"/>
        <family val="2"/>
      </rPr>
      <t>and other avalible data.</t>
    </r>
    <r>
      <rPr>
        <sz val="10"/>
        <rFont val="Arial"/>
        <family val="2"/>
      </rPr>
      <t xml:space="preserve"> (e.g., PCT thresholds, lighting settings, pool pump cycling).</t>
    </r>
  </si>
  <si>
    <t>App Process:  Price determains when DER are borught online</t>
  </si>
  <si>
    <t>AppHMI provides I/O for function
(I.E.  Threshold of avalible green power for device operation)</t>
  </si>
  <si>
    <r>
      <t xml:space="preserve">App.Control.12 HAN Device shall respond to request to limit
operational mode based on thresholds, set-points, or triggers (e.g., price
points, </t>
    </r>
    <r>
      <rPr>
        <sz val="10"/>
        <color indexed="10"/>
        <rFont val="Arial"/>
        <family val="2"/>
      </rPr>
      <t>% of green power avalible</t>
    </r>
    <r>
      <rPr>
        <sz val="10"/>
        <rFont val="Arial"/>
        <family val="2"/>
      </rPr>
      <t>).</t>
    </r>
  </si>
  <si>
    <t>Disclosure in section 2.2.3 that Public Broadcast Interface (PBI) is toally separate from the Home Area Network (HAN).  Devices will receive pricing infromaiton for either the HAN or the PBI, but not both.</t>
  </si>
  <si>
    <t>Section 2.2.3 already has a "Rate Descrptor" requirement</t>
  </si>
  <si>
    <r>
      <t>DR Owners Submit Day-Ahead Energy Schedules to RTO/ISO/DisCo</t>
    </r>
    <r>
      <rPr>
        <sz val="10"/>
        <color indexed="8"/>
        <rFont val="Times New Roman"/>
        <family val="1"/>
      </rPr>
      <t xml:space="preserve">
is to provide settlement data [min. run time, min. down time, daily availability, start-up notification time, start-up cost curves, min. generation value ($/hr), incremental operating costs ($), operating limits, unit status (fixed, on-dispatch, on-control)] for determining LBMP for transmission pricing for the next day (24 hrs) so that market participants may lock in their day-ahead buy-sell prices and avoid real-time volatility</t>
    </r>
  </si>
  <si>
    <r>
      <t>DR Owners Submit Day-Ahead Bids for Ancillary Services: Reserve, Regulation, Frequency Response, etc.</t>
    </r>
    <r>
      <rPr>
        <sz val="10"/>
        <color indexed="8"/>
        <rFont val="Times New Roman"/>
        <family val="1"/>
      </rPr>
      <t xml:space="preserve">
to provide voltage support, system regulation (balance), reliable operation and to lock in day-ahead buy-sell prices and avoid real-time volatility</t>
    </r>
  </si>
  <si>
    <r>
      <t>DR Owners Submit Adjustments to Real-time Energy Schedules</t>
    </r>
    <r>
      <rPr>
        <sz val="10"/>
        <color indexed="8"/>
        <rFont val="Times New Roman"/>
        <family val="1"/>
      </rPr>
      <t xml:space="preserve">
is to account for "current-day" changes and enable real-time security constrained dispatch based on bid energy costs and improved tracking of system security</t>
    </r>
  </si>
  <si>
    <r>
      <t>DR Owners Submit Real-time Bids for Ancillary Services</t>
    </r>
    <r>
      <rPr>
        <sz val="10"/>
        <color indexed="8"/>
        <rFont val="Times New Roman"/>
        <family val="1"/>
      </rPr>
      <t xml:space="preserve">
to provide voltage support, system regulation (balance), reliable operation</t>
    </r>
  </si>
  <si>
    <t>Maintenance</t>
  </si>
  <si>
    <r>
      <t>DR Maintenance</t>
    </r>
    <r>
      <rPr>
        <sz val="10"/>
        <rFont val="Times New Roman"/>
        <family val="1"/>
      </rPr>
      <t xml:space="preserve">
A DR Owner contracts with a DR Maintainer to periodically service a DR Unit and perform emergency repairs.  The DR Maintainer monitors key performance indicators and coordinates with the DR Operator when service is required.</t>
    </r>
  </si>
  <si>
    <t xml:space="preserve">DR maintenance staff collect statistics on DR operations and all operating conditions
To:
1) Plan the performance and down times of the DR's, and
2) Identify times during a period to get optimal value of operating cost.
</t>
  </si>
  <si>
    <t xml:space="preserve">DR Maintenance Staff Maintain DR Equipment
To reduce the number of un-scheduled outages
</t>
  </si>
  <si>
    <t xml:space="preserve">DR Maintenance Staff Test DR Equipment
To:
1. Validate ratings, capacity
2. Interconnecting infrastructure to allow the DR's to participate in the market operations
</t>
  </si>
  <si>
    <t>EPRI Appliance Interface</t>
  </si>
  <si>
    <t>PGE</t>
  </si>
  <si>
    <t>TVA</t>
  </si>
  <si>
    <t>AEP</t>
  </si>
  <si>
    <r>
      <t>Customer Purchases and Installs SAL</t>
    </r>
    <r>
      <rPr>
        <sz val="10"/>
        <rFont val="Times"/>
        <family val="1"/>
      </rPr>
      <t xml:space="preserve">
Customer purchases SAL at retail store and installs onto appliance independently.  Installation is simple enough for anyone to do.  SAL cannot be plugged-in wrong.  </t>
    </r>
  </si>
  <si>
    <r>
      <t>Utility Provides SAL and Customer Installs</t>
    </r>
    <r>
      <rPr>
        <sz val="10"/>
        <rFont val="Times"/>
        <family val="1"/>
      </rPr>
      <t xml:space="preserve">
Customer buys an appliance that includes the AIS and wishes to enroll in a utility program.  Customer contacts the utility.  Utility provides customer with SAL.  Customer self-installs SAL.</t>
    </r>
  </si>
  <si>
    <r>
      <t>Customer removes SAL</t>
    </r>
    <r>
      <rPr>
        <sz val="10"/>
        <rFont val="Times"/>
        <family val="1"/>
      </rPr>
      <t xml:space="preserve">
Customer is dissatisfied with appliance behavior in utility program and removes SAL from the appliance.
Scenario 1: Utility program involves TOU/dynamic pricing, so utility does not need to know that the SAL was removed.  
Scenario 2: Utility program involves fixed incentives for participation, so utility needs to know that the SAL has been removed.</t>
    </r>
  </si>
  <si>
    <r>
      <t>Simple Install</t>
    </r>
    <r>
      <rPr>
        <sz val="10"/>
        <color indexed="8"/>
        <rFont val="Times"/>
        <family val="1"/>
      </rPr>
      <t xml:space="preserve">
Customer installs SAL on either indoor or outdoor equipment by plugging it into the AIS.  SAL is fully functional with no other connections being required.  No tools are required for SAL installation.</t>
    </r>
  </si>
  <si>
    <r>
      <t>Retrofitting Existing Equipment</t>
    </r>
    <r>
      <rPr>
        <sz val="10"/>
        <rFont val="Times"/>
        <family val="1"/>
      </rPr>
      <t xml:space="preserve">
Customer has pre-existing equipment without an AIS and wants to enroll in the utility program.  Utility installs an in-line relay that includes an AIS (on the relay, not on the appliance), as part of the enrollment process.  
Scenario 1:  At a later time, utility converts the communication system on this load to a new type by sending the customer a different SAL. Customer installs the new SAL so that no utility visit to the site is required.</t>
    </r>
  </si>
  <si>
    <r>
      <t>End Device to Utility Registration</t>
    </r>
    <r>
      <rPr>
        <sz val="10"/>
        <rFont val="Times"/>
        <family val="1"/>
      </rPr>
      <t xml:space="preserve">
This use case describes how a communication device would register itself with the utility (limited to 2-way systems).
Potential bearing on an appliance interface:  Such a registration could include:
1.  Verification that the communication module is successfully connected to the end device
2.  Identification of the type of end device
</t>
    </r>
  </si>
  <si>
    <t>P1547.3 Annex F</t>
  </si>
  <si>
    <t>OpenSG Users Group:</t>
  </si>
  <si>
    <t>OpenHAN</t>
  </si>
  <si>
    <t>EPRI</t>
  </si>
  <si>
    <t>PNM Resources</t>
  </si>
  <si>
    <t>SCE (Adopted from SCE Use Case D9, Scenario 3.2)</t>
  </si>
  <si>
    <r>
      <t>DR Unit Dispatch for Energy Export</t>
    </r>
    <r>
      <rPr>
        <sz val="10"/>
        <rFont val="Times New Roman"/>
        <family val="1"/>
      </rPr>
      <t xml:space="preserve">
The DR Operator of a single unit 1.5 MW wind turbine intends to operate as an independent power producer.  The DR operator will dispatch his DR unit with the intention of selling energy back to the owner of the Area EPS.</t>
    </r>
  </si>
  <si>
    <r>
      <t>DR Unit Dispatch</t>
    </r>
    <r>
      <rPr>
        <sz val="10"/>
        <rFont val="Times New Roman"/>
        <family val="1"/>
      </rPr>
      <t xml:space="preserve">
The DR Operator dispatches a single DR unit for parallel operation with the Area EPS and coordinates with the Area EPS Operator for economic energy (no ancillary services) for shaving peak.</t>
    </r>
  </si>
  <si>
    <r>
      <t>DR Unit Scheduling</t>
    </r>
    <r>
      <rPr>
        <sz val="10"/>
        <rFont val="Times New Roman"/>
        <family val="1"/>
      </rPr>
      <t xml:space="preserve">
A DR Operator creates, edits, and deletes schedules to dispatch commands to a DR Unit. The DR Operator’s system communicates the scheduled operation to the DR Controller who invokes commands to the DR Unit at appropriate times and notifies DR Operator of status.</t>
    </r>
  </si>
  <si>
    <r>
      <t>DR Aggregation</t>
    </r>
    <r>
      <rPr>
        <sz val="10"/>
        <rFont val="Times New Roman"/>
        <family val="1"/>
      </rPr>
      <t xml:space="preserve">
DR Operator dispatches multiple DR units during peak periods of energy usage per information (real time pricing, dispatch request, interruptible rate, etc.) provided by the DR Aggregator and coordinated with the Area EPS Operator.  The DR Aggregator monitors net metering information from the site.</t>
    </r>
  </si>
  <si>
    <r>
      <t>DR Ancillary Services</t>
    </r>
    <r>
      <rPr>
        <sz val="10"/>
        <rFont val="Times New Roman"/>
        <family val="1"/>
      </rPr>
      <t xml:space="preserve">
The DR may be utilized to provide any or all of the following ancillary services:
1. Load Regulation
2. Energy Losses
3. Spinning and non Spinning Reserve
4. Voltage Regulation
5. Reactive Supply</t>
    </r>
  </si>
  <si>
    <r>
      <t>DR Voltage Scheduling</t>
    </r>
    <r>
      <rPr>
        <sz val="10"/>
        <rFont val="Times New Roman"/>
        <family val="1"/>
      </rPr>
      <t xml:space="preserve">
Voltage schedules are normally established by Area EPS Operators to maintain voltage levels throughout the day.  These hourly voltage levels may change depending on the day of the week, weekend day, or a holiday.  In addition, these voltage levels may change by season, or be modified based on the voltage level criteria established for other voltage regulation equipment such as step voltage regulators, capacitors, DR’s, and LTC’s; and the load level and load power factor of the Area EPS circuit.</t>
    </r>
  </si>
  <si>
    <r>
      <t>DR Providing Reactive Supply</t>
    </r>
    <r>
      <rPr>
        <sz val="10"/>
        <rFont val="Times New Roman"/>
        <family val="1"/>
      </rPr>
      <t xml:space="preserve">
The DR Unit may provide reactive supply either by absorbing VArs or producing VArs by changing the field current to match a pre-established schedule.  Alternatively, a stated power factor on the high side of the interconnection transformer or PCC, can be established.</t>
    </r>
  </si>
  <si>
    <r>
      <t>Line-Excited and Self-Excited Induction Generators</t>
    </r>
    <r>
      <rPr>
        <sz val="10"/>
        <rFont val="Times New Roman"/>
        <family val="1"/>
      </rPr>
      <t xml:space="preserve">
Induction generators do not create voltage as does the synchronous generator, which has a DC field winding on the rotor.  These generators may use a capacitor installed at its terminals called a self-excited generator, or a capacitor installed on a circuit, which has a protective device upstream from the circuit capacitor.  This latter arrangement is called a line excited induction generator.  If the protective device opens, thus isolating the portion of the circuit containing the induction generator, this generator may serve a portion of the circuit load if it is large enough to regulate the frequency and voltage.  The Area EPS Operator needs information as to when the circuit protective device opens and if the voltage supplied by the induction generator is sufficient to support the load.  Large load changes will result in poor voltage regulation unless the capacitors are switched (generally two values).</t>
    </r>
  </si>
  <si>
    <r>
      <t>Intentional (planned) Islanding</t>
    </r>
    <r>
      <rPr>
        <sz val="10"/>
        <rFont val="Times New Roman"/>
        <family val="1"/>
      </rPr>
      <t xml:space="preserve">
There are six planned island configurations described in Figure 1.  These are (1) substation, (2) substation bus, (3) distribution circuit, (4) circuit lateral, (5) facility, and (6) adjacent circuit islands.  The benefits of these islands are as follows…</t>
    </r>
  </si>
  <si>
    <r>
      <t>DR Operates in Local Power System Only, with Load Following</t>
    </r>
    <r>
      <rPr>
        <sz val="10"/>
        <rFont val="Times New Roman"/>
        <family val="1"/>
      </rPr>
      <t xml:space="preserve">
…to follow normal daily load changes, Analyze load requirements, Forecast load requirements, Provide means for supplying replacement power following loss of generation, Optimize system operation,</t>
    </r>
  </si>
  <si>
    <r>
      <t>DR Operator’s SCADA Monitors and Controls Aggregated DR Devices</t>
    </r>
    <r>
      <rPr>
        <sz val="10"/>
        <rFont val="Times New Roman"/>
        <family val="1"/>
      </rPr>
      <t xml:space="preserve">
Supervise DR generation
Control DR generation
Perform data transfers
Monitor power flows</t>
    </r>
  </si>
  <si>
    <t>ESI Discussion</t>
  </si>
  <si>
    <t>Kirk</t>
  </si>
  <si>
    <t>The EMS be be able to be registered on the HAN</t>
  </si>
  <si>
    <r>
      <t>EMS may act as a proxy for all devices on it's network to the ESI</t>
    </r>
    <r>
      <rPr>
        <sz val="10"/>
        <rFont val="Arial"/>
        <family val="0"/>
      </rPr>
      <t> </t>
    </r>
  </si>
  <si>
    <t>EMS should be allowed to read real time usage data from the meter</t>
  </si>
  <si>
    <t>The HAN shall be able to accept control signals from multiply sources</t>
  </si>
  <si>
    <t>The HAN shall be able to accept input from both revenue and non-revenue meters.</t>
  </si>
  <si>
    <t>ESI Use Cases</t>
  </si>
  <si>
    <r>
      <t>Local Power System with DR Interconnects with Utility Power System</t>
    </r>
    <r>
      <rPr>
        <sz val="10"/>
        <rFont val="Times New Roman"/>
        <family val="1"/>
      </rPr>
      <t xml:space="preserve">
To:
•         Provide/receive reactive power support 
•         Provide reactive power coordination
•         Provide synchronizing control
•         Implement voltage regulation
•         Implement anti islanding protection
•         Monitor power flow
•         Coordinate protective functions
</t>
    </r>
  </si>
  <si>
    <r>
      <t>DR Protection Devices React to System Conditions</t>
    </r>
    <r>
      <rPr>
        <sz val="10"/>
        <rFont val="Times New Roman"/>
        <family val="1"/>
      </rPr>
      <t xml:space="preserve">
to provide fault detection and protection coordination, Provide system reliability, Prevent islanding condition</t>
    </r>
  </si>
  <si>
    <r>
      <t>DisCo Manages Microgrid with DR</t>
    </r>
    <r>
      <rPr>
        <sz val="10"/>
        <rFont val="Times New Roman"/>
        <family val="1"/>
      </rPr>
      <t xml:space="preserve">
to Optimize asset utilization, Monitor DR/grid interaction, Manage DR power import/export, Provide voltage regulation, Manage DR dispatch, Allow for seamless DR/grid resynchronization, Implement black start, Monitor power quality, Power and ancillary services, Manage restoration protocol, Provide supervisory control on power interchange, Schedule transmission, Monitor reserves, Forecast and schedule resources, Schedule generation dispatch, Reconfigure system</t>
    </r>
  </si>
  <si>
    <r>
      <t>Consumer uses a storage or generation unit to provide energy to their home or the grid</t>
    </r>
    <r>
      <rPr>
        <sz val="10"/>
        <rFont val="Times New Roman"/>
        <family val="1"/>
      </rPr>
      <t xml:space="preserve">
The Energy Supplying Unit (ESU) connects with the premise Home Area Network (HAN), the Utility AMI system and the electric system (home, vendor or utility’s). The ESU identifies itself and the account it is associated with, and provides energy to the home or grid.</t>
    </r>
  </si>
  <si>
    <r>
      <t xml:space="preserve">Energy Management System </t>
    </r>
    <r>
      <rPr>
        <sz val="10"/>
        <rFont val="Times New Roman"/>
        <family val="1"/>
      </rPr>
      <t xml:space="preserve">
Energy Management System integrates with the respective Home Area Network (HAN), and the Utility AMI system, and responds to commands to drop load for grid reliability, price responsive programs.  </t>
    </r>
  </si>
  <si>
    <r>
      <t>Ramp rate control</t>
    </r>
    <r>
      <rPr>
        <sz val="10"/>
        <rFont val="Times New Roman"/>
        <family val="1"/>
      </rPr>
      <t xml:space="preserve">
The utility sets a ramp-rate limit (delta-kW/hr) for a PV system with storage. Local PV system manages stored energy and generation-to-grid so that ramp rate (rising or falling) never exceeds the set rate.</t>
    </r>
  </si>
  <si>
    <r>
      <t>Utility Implements Integrated Management of DG, Storage, and DR</t>
    </r>
    <r>
      <rPr>
        <sz val="10"/>
        <rFont val="Times New Roman"/>
        <family val="1"/>
      </rPr>
      <t xml:space="preserve">
Scenario 1- Utilities monitors and manages feeder voltage profile and may use a smart algorithm.
Scenario 2 (Modified) - Utility uses installed DER equipment and other distribution control equipment such as LTC and capacitor controls to address peaking resource requirements.
Scenario 3 - Utility uses installed DER equipment and other distribution control equipment such as LTC and capacitor controls to address a transmission constraint contingency</t>
    </r>
  </si>
  <si>
    <r>
      <t>Customer provides PV based generation source</t>
    </r>
    <r>
      <rPr>
        <sz val="10"/>
        <rFont val="Times New Roman"/>
        <family val="1"/>
      </rPr>
      <t xml:space="preserve">
Scenario 1 - Customer provides PV based generation source utilizing AMI to 15% of the feeder capacity
Scenario 2 - Customers provide PV based generation sources utilizing AMI infrastructure, HANs and two way communicating inverters that are controllable by PNM to accommodate more than 15% of the feeder capacity (baseline)</t>
    </r>
  </si>
  <si>
    <r>
      <t>Aggregator provides PV generation</t>
    </r>
    <r>
      <rPr>
        <sz val="10"/>
        <rFont val="Times New Roman"/>
        <family val="1"/>
      </rPr>
      <t xml:space="preserve">
(Future)</t>
    </r>
  </si>
  <si>
    <r>
      <t>Utility organizations control DG via MDMS</t>
    </r>
    <r>
      <rPr>
        <sz val="10"/>
        <rFont val="Times New Roman"/>
        <family val="1"/>
      </rPr>
      <t xml:space="preserve">
Organizations including Generation Business Unit &amp; T&amp;D Business Unit execute control function for DG via MDMS for the following:
Command and control
Volt/VAR control
Ancillary service
On-site energy storage control
Note: Note: This capability requires dropping U.L. rating for inverter to allow for external control by utility.
DG sends confirmation message to MDMS that the control function has been executed.</t>
    </r>
  </si>
  <si>
    <t>Pre-Deployment Planning and Commissioning</t>
  </si>
  <si>
    <t>PV System Dispatch / Control</t>
  </si>
  <si>
    <t>Metering / Monitoring</t>
  </si>
  <si>
    <t>SCE (Adopted from SEC Use Case D9, Scenario 3.1)</t>
  </si>
  <si>
    <t>SCE (Adopted from SEC Use Case D9, Scenario 3.2)</t>
  </si>
  <si>
    <r>
      <t>DisCo’s SCADA System Monitors DR Devices</t>
    </r>
    <r>
      <rPr>
        <sz val="10"/>
        <rFont val="Times New Roman"/>
        <family val="1"/>
      </rPr>
      <t xml:space="preserve">
… to Monitor DR device status, Alarm processing, Data logging, Power flow forecasting, Monitor DR/grid interactions, Supervise generation, Perform data validation, Perform data acquisition, and Handle communication failures</t>
    </r>
  </si>
  <si>
    <r>
      <t>All Systems Log Significant Events and Store Statistically Important Data</t>
    </r>
    <r>
      <rPr>
        <sz val="10"/>
        <rFont val="Times New Roman"/>
        <family val="1"/>
      </rPr>
      <t xml:space="preserve">
To:
•         Provide GPS time-stamped records of events
•         Provide record of system variables 
•         Provide record of system settings
•         Provide record of system topology
•         Allow for data access to different organizations
•         Message processing and management
•         Data maintenance
</t>
    </r>
  </si>
  <si>
    <r>
      <t>Meter Data Management Agents (MDMAs) Retrieve DR Meter Data</t>
    </r>
    <r>
      <rPr>
        <sz val="10"/>
        <color indexed="8"/>
        <rFont val="Times New Roman"/>
        <family val="1"/>
      </rPr>
      <t xml:space="preserve">
to Manage meter readings and usage profile, Provide the means for sharing meter data, Maintain equipment</t>
    </r>
  </si>
  <si>
    <r>
      <t>RTO/ISO/DisCo SCADA System Monitors DR</t>
    </r>
    <r>
      <rPr>
        <sz val="10"/>
        <color indexed="8"/>
        <rFont val="Times New Roman"/>
        <family val="1"/>
      </rPr>
      <t xml:space="preserve">
to Supervise DR generation, Control DR generation, Perform data transfers, Monitor power flow</t>
    </r>
  </si>
  <si>
    <r>
      <t>Statistical Data on Operational Conditions are Collected and Calculated</t>
    </r>
    <r>
      <rPr>
        <sz val="10"/>
        <color indexed="8"/>
        <rFont val="Times New Roman"/>
        <family val="1"/>
      </rPr>
      <t xml:space="preserve">
to Infer statistically significant information such as end-user's load demand profile</t>
    </r>
  </si>
  <si>
    <r>
      <t>Systems Create Reports</t>
    </r>
    <r>
      <rPr>
        <sz val="10"/>
        <color indexed="8"/>
        <rFont val="Times New Roman"/>
        <family val="1"/>
      </rPr>
      <t xml:space="preserve">
to Compile and generate reports, directly involving: 
ESP and DR owner/operator 
ESP and DisCo 
ESP and Energy Service Provider
ESP and end user, performing Data search and retrieval Data compilation
</t>
    </r>
  </si>
  <si>
    <r>
      <t>Non Grid Connected  DR Owners Collect DR Operational Information</t>
    </r>
    <r>
      <rPr>
        <sz val="10"/>
        <color indexed="8"/>
        <rFont val="Times New Roman"/>
        <family val="1"/>
      </rPr>
      <t xml:space="preserve">
is to follow normal daily load changes
Analyze load requirements
Forecast load requirements
Provide means for supplying replacement power following loss of generation
Optimize system operation
</t>
    </r>
  </si>
  <si>
    <r>
      <t>Fixed HAN Devices with Metering Capability</t>
    </r>
    <r>
      <rPr>
        <sz val="10"/>
        <rFont val="Times New Roman"/>
        <family val="1"/>
      </rPr>
      <t xml:space="preserve">
The FHDMC connects with the premise Home Area Network (HAN), identifies itself and the account it is properly associated with the utility, where premise owner’s charges are reconciled.</t>
    </r>
  </si>
  <si>
    <r>
      <t>DG’s ISO meter provides real-time data to ISO</t>
    </r>
    <r>
      <rPr>
        <sz val="10"/>
        <rFont val="Times New Roman"/>
        <family val="1"/>
      </rPr>
      <t xml:space="preserve">
Meter provides real-time data to ISO, PPS, GCC, and Distribution Operations Center by way of Data Processing Gateway over the Energy Control Network 
Energy information in real-time:
kW in, kW out, kVAR in, kVAR out, wind speed, wind direction, ambient temperature, global horizontal radiance, direct radiance, panel temperature, breaker status (no breaker – providing inverter status instead – 4 points)</t>
    </r>
  </si>
  <si>
    <r>
      <t>DG’s ISO meter returns billing formation to ISO</t>
    </r>
    <r>
      <rPr>
        <sz val="10"/>
        <rFont val="Times New Roman"/>
        <family val="1"/>
      </rPr>
      <t xml:space="preserve">
Distributed generation’s ISO meter is polled for billing information once a day.  The ISO meter returns billing information to ISO, PPS and GCC:
• KWh in, KWh out, KVARh in, KVARh out</t>
    </r>
  </si>
  <si>
    <t>Source</t>
  </si>
  <si>
    <t>Reference</t>
  </si>
  <si>
    <t>OpenADE</t>
  </si>
  <si>
    <t>July UCA Pitch</t>
  </si>
  <si>
    <t xml:space="preserve">Any SG initiated requests, if accepted, shall be executed without compromising the internal safety functions of the Appliance or loss of the Appliance's ability to complete the task previously initiated </t>
  </si>
  <si>
    <t xml:space="preserve">Pricing information shall be communicated to the HAN devices in such a way that the HAN device can group the information according to price thresholds setting information provided by the consumer for both Public Broadcast Interface and Utility-Secured Interactive Interface   </t>
  </si>
  <si>
    <t>AHAM; Safety</t>
  </si>
  <si>
    <t>AHAM; Pricing Information</t>
  </si>
  <si>
    <t>AHAM; Appliace retains control</t>
  </si>
  <si>
    <t xml:space="preserve">Appliances have the ability to reduce different percentages of its peak load  (watts) based on pricing information provided by the utility and or perform other functions to defer or reduce peak load as communicated to the Smart Appliance.  The platform will always retain control of the product for safety and consumer control.   </t>
  </si>
  <si>
    <t>1.1 Create DR Program</t>
  </si>
  <si>
    <t>1.2 Update DR Program</t>
  </si>
  <si>
    <t>1.3 Remove DR Program</t>
  </si>
  <si>
    <t>2.1 Register / Enroll Customer for DR Program</t>
  </si>
  <si>
    <t>2.2 Update Customer Identity</t>
  </si>
  <si>
    <t>2.3 Remove Customer from DR Program</t>
  </si>
  <si>
    <t>3.1 Administrate Bulk Power DR Resource</t>
  </si>
  <si>
    <t>3.2 Administrate Distribution DR Resource</t>
  </si>
  <si>
    <t>3.2.1 Declare DR Resource</t>
  </si>
  <si>
    <t>3.2.2 Register DR Resource</t>
  </si>
  <si>
    <t>Kirk Oatman I'm in Control</t>
  </si>
  <si>
    <t>3.2.3 Remove DR Resource</t>
  </si>
  <si>
    <t>3.2.4 Administrate DR Asset (Direct)</t>
  </si>
  <si>
    <t>3.2.4.1 Register DR Asset</t>
  </si>
  <si>
    <t>3.2.4.2 Update DR Asset</t>
  </si>
  <si>
    <t>3.4.2.3 Remove DR Asset</t>
  </si>
  <si>
    <t>3.2.5 Administrate DER for DR Purpose</t>
  </si>
  <si>
    <t>3.3 DR Bidding</t>
  </si>
  <si>
    <t>3.3.1 DR Bid to Supply (Offers)</t>
  </si>
  <si>
    <t>3.3.2 DR Bid to Buy</t>
  </si>
  <si>
    <t>4.0 Execute DR Event</t>
  </si>
  <si>
    <t>4.1 Notify DR Event (Bulk Power)</t>
  </si>
  <si>
    <t>4.1.1 Advanced Notification for DR (Bulk Power)</t>
  </si>
  <si>
    <t xml:space="preserve">4.1.2 Update a DR Event (Bulk Power) </t>
  </si>
  <si>
    <t>4.1.3 Cancel a DR Event (Bulk Power)</t>
  </si>
  <si>
    <t>4.1.4 DR Resource Confirmation (Bulk Power)</t>
  </si>
  <si>
    <t>4.2 Notify DR Event (Distribution)</t>
  </si>
  <si>
    <t>4.2.1 Advanced Notification for DR (Distribution)</t>
  </si>
  <si>
    <t>4.2.2 Update a DR Event (Distribution)</t>
  </si>
  <si>
    <t>4.2.3 Cancel a DR Event (Distribution)</t>
  </si>
  <si>
    <t>4.2.4 DR Resource Confirmation (Distribution)</t>
  </si>
  <si>
    <t>4.3 Broadcast Pricing (Wholesale) for DR Purpose</t>
  </si>
  <si>
    <t>4.4 Broadcast Pricing (Retail) for DR Purpose</t>
  </si>
  <si>
    <t>4.5 Dispatch DR Instructions (Bulk Power)</t>
  </si>
  <si>
    <t xml:space="preserve">4.5.1 Monitor DR Event (Bulk) </t>
  </si>
  <si>
    <t>4.6 Dispatch DR Instructions (Distribution)</t>
  </si>
  <si>
    <t>4.7 DR Direct Load Control (Distribution)</t>
  </si>
  <si>
    <t>4.7.1 Monitor DR Event (DR Resource)</t>
  </si>
  <si>
    <t>4.7.2 Monitor DR Event (DR Asset)</t>
  </si>
  <si>
    <t>4.8 DR Event Execution</t>
  </si>
  <si>
    <t>4.8.1 DR Execution - Dynamic Price-Based</t>
  </si>
  <si>
    <t>4.8.2 DR Execution - Notification Based</t>
  </si>
  <si>
    <t>4.8.2 DR Exedcution - Direct Load Control</t>
  </si>
  <si>
    <t>4.9 Operational Coordination between Transmission, Distribution and DR Resources</t>
  </si>
  <si>
    <t>Adjust Schedule</t>
  </si>
  <si>
    <t>Apply Retail Uplift Charges</t>
  </si>
  <si>
    <t>Assess Congestion Uplift Charges</t>
  </si>
  <si>
    <t>Impacted Curcuit Analysis</t>
  </si>
  <si>
    <t>Load Forecast by Circuit</t>
  </si>
  <si>
    <t>Specify Load Profile</t>
  </si>
  <si>
    <t>5.1 Post DR Event M&amp;V / Settlement (Open Wholesale, No Open Retail)</t>
  </si>
  <si>
    <t>5.2 Post DR Event M&amp;V / Settlement (No Open Wholesale, No Open Retail)</t>
  </si>
  <si>
    <t>5.3 Post DR Event M&amp;V / Settlement (Open or Not Open Wholesale, Open Retail)</t>
  </si>
  <si>
    <t>Demand management</t>
  </si>
  <si>
    <t>As price increases,  consumer reduces use</t>
  </si>
  <si>
    <t>Fixed time-of-day tariffs indicate higher price during day, lower price after 11:00 PM. Optional and time-insensitive building systems schedule their run-time after 11:00 PM.</t>
  </si>
  <si>
    <t>Price is higher between 2:30 and 5:30 PM. Homeowner starts appliance at 5:10. UI on appliance notifies that, by waiting 20 minutes to run, the consumer will get lower  cost electricity.</t>
  </si>
  <si>
    <t>NASBE PAP 03 (Price) Use Cases</t>
  </si>
  <si>
    <t>Real-time load balancing</t>
  </si>
  <si>
    <t xml:space="preserve">Optimized energy management </t>
  </si>
  <si>
    <t>Costs are scheduled (or anticipated) to increase between 2:30 and 5:30 in the afternoon, an Energy Management System requests BAS to pre-cool (over-cool) space until 2:30 PM</t>
  </si>
  <si>
    <t xml:space="preserve">Decentralized supply </t>
  </si>
  <si>
    <t>Price increases and generation source comes on line</t>
  </si>
  <si>
    <t>Consumer choices based on environmental attributes</t>
  </si>
  <si>
    <t>Customer is price in-sensitive, but desires to use Wind Power whenever available. Un-branded (un-attributed?) power is priced as above, but Wind Power usually picks up at 5:00 PM each day and blows until midnight during this season. Consumer goes to start appliance at 4:00.  Similar to the notice above, the appliance offers to delay run time until 5:00 PM when Wind Power becomes available, or until 5:30 PM when Wind Power / reduced price is available.</t>
  </si>
  <si>
    <t xml:space="preserve">OpenADE Business and User Requirements v1.0 </t>
  </si>
  <si>
    <t>Summary</t>
  </si>
  <si>
    <t>Consumer Grants Permission</t>
  </si>
  <si>
    <t>Consumer Extends Permission</t>
  </si>
  <si>
    <t>Use Case Title</t>
  </si>
  <si>
    <t>Consumer Terminates Permission</t>
  </si>
  <si>
    <t>Utility Provides Consumer Data to 3rd Party</t>
  </si>
  <si>
    <t>OpenADE v1.0</t>
  </si>
  <si>
    <t>OpenADE Business and User Requirements v1.0 p 12</t>
  </si>
  <si>
    <t>OpenADE Business and User Requirements v1.0 p 15</t>
  </si>
  <si>
    <t>OpenADE Business and User Requirements v1.0 p 17</t>
  </si>
  <si>
    <t>OpenADE Business and User Requirements v1.0 p 19</t>
  </si>
  <si>
    <t>….</t>
  </si>
  <si>
    <t>None; not applicable</t>
  </si>
  <si>
    <t>NAESB Smart Grid Task Force</t>
  </si>
  <si>
    <t>Retail DR Use Cases – Release 0.1 
http://www.naesb.org/smart_grid_standards_strategies_development.asp
Wholesale DR Use Cases – Release 0.1:  
http://www.naesb.org/pdf4/smart_grid_ssd111709reqcom_pap9_a3.doc</t>
  </si>
  <si>
    <t>Retail and Wholesale use cases for NIST PAP09 deliverables</t>
  </si>
  <si>
    <t>AHAM</t>
  </si>
  <si>
    <t>OPENADE</t>
  </si>
  <si>
    <t>Retail DR Use Cases; Section 3.1.2.1 Adminstrate DR Program</t>
  </si>
  <si>
    <t>Retail DR Use Cases; Section 3.1.2.2 Administrate Customer for DR</t>
  </si>
  <si>
    <t>allow a consumer to grant a third party access to their electric data and in accordance with that authorization, the utility delivers the consumer data to the third party using a standard interoperable machine-to-machine (M2M) interface.</t>
  </si>
  <si>
    <t>Permission to use</t>
  </si>
  <si>
    <t>Retail DR Use Cases; 3.1.2.4 Execute DR Event</t>
  </si>
  <si>
    <t>Retail DR Use Cases; 3.1.2.3 Administrate DR Resource</t>
  </si>
  <si>
    <t>Retail DR Use Cases; 3.1.2.5 Post DR Event Management</t>
  </si>
  <si>
    <t xml:space="preserve">Yes
NAESB response:  The NAESB use cases as posted now are in draft form and are publicly available without copyright restrictions to anyone wishing to access them.  Once the use cases are vetted through the NAESB process, ratified by the membership and published they will have copyright protection.  If needed at that point, we can discuss providing a copyright waiver for OpenHAN use. </t>
  </si>
  <si>
    <t>NAESB PAP09</t>
  </si>
  <si>
    <t>EPRI DER</t>
  </si>
  <si>
    <t>(Adopted from SCE Use Case D3, Scenario 3.3)</t>
  </si>
  <si>
    <t>First Energy</t>
  </si>
  <si>
    <t>SCE   (Adopted from SCE Use Case D3, Scenario 3.1)</t>
  </si>
  <si>
    <r>
      <t>Customer delays generation until enrolled</t>
    </r>
    <r>
      <rPr>
        <sz val="10"/>
        <rFont val="Times New Roman"/>
        <family val="1"/>
      </rPr>
      <t xml:space="preserve">
Customer enrolls, meter is set for net-metering, DG is energized. 
Meter begins collecting (if not already): Watt-hours from utility, Watt-hours from customer, VAR-hours generated, VAR-hours consumed 
If DG information is also collected at customer DG site, these additional values will also be collected: Watts-hours generated, VAR-hours produced while generating watts, VAR-hours consumed while generating watts
Meter begins collecting (if not already): Watt-hours from utility, Watt-hours from customer, VAR-hours generated, VAR-hours consumed</t>
    </r>
  </si>
  <si>
    <t>SCE  (Adopted from SCE Use Case D3, Scenario 3.2)</t>
  </si>
  <si>
    <r>
      <t>Customer begins generation before DG program enrollment</t>
    </r>
    <r>
      <rPr>
        <sz val="10"/>
        <rFont val="Times New Roman"/>
        <family val="1"/>
      </rPr>
      <t xml:space="preserve">
Customer enrolls, DG is energized prematurely.
Meter detects net generation from site  and reports to MDMS.
Customer is informed of infraction.
Meter is set for net-metering, continue as with scenario 3.1.</t>
    </r>
  </si>
  <si>
    <r>
      <t>Customer unexpectedly connects DG</t>
    </r>
    <r>
      <rPr>
        <sz val="10"/>
        <rFont val="Times New Roman"/>
        <family val="1"/>
      </rPr>
      <t xml:space="preserve">
Customer turns on DG, meter detects generation and reports to utility.
Customer representative informs customer that program enrollment is required.
If customer fails to respond, a disconnect is scheduled.
If customer responds, continue as with scenario 3.1.</t>
    </r>
  </si>
  <si>
    <r>
      <t>Distributed Resources Owner Plans (technically) for DR Devices</t>
    </r>
    <r>
      <rPr>
        <sz val="10"/>
        <rFont val="Times New Roman"/>
        <family val="1"/>
      </rPr>
      <t xml:space="preserve">
DG owner plans to determine whether a proposed DR installation will likely provide the required electrical power economically at the appropriate time without detriment to the grid and to estimate the value of the proposed installation to the grid.</t>
    </r>
  </si>
  <si>
    <r>
      <t>DisCo Studies the Impact of High Levels of DR on Distribution System</t>
    </r>
    <r>
      <rPr>
        <sz val="10"/>
        <rFont val="Times New Roman"/>
        <family val="1"/>
      </rPr>
      <t xml:space="preserve">
DisCo study to determine general limits for DR connections to the distributions systems and to establish standards for system design to better accommodate DR in the future.</t>
    </r>
  </si>
  <si>
    <r>
      <t xml:space="preserve">DisCo Acquires DR Base Information </t>
    </r>
    <r>
      <rPr>
        <sz val="10"/>
        <rFont val="Times New Roman"/>
        <family val="1"/>
      </rPr>
      <t xml:space="preserve">
(to provide ratings and device models)  …to perform studies, to determine how to dispatch the DR</t>
    </r>
  </si>
  <si>
    <r>
      <t>DisCo Analyzes DR Interconnection to the Power System</t>
    </r>
    <r>
      <rPr>
        <sz val="10"/>
        <rFont val="Times New Roman"/>
        <family val="1"/>
      </rPr>
      <t xml:space="preserve">
…to determine what changes, if any, must be made to the operation of the distribution system to accommodate the DR and to determine the protective equipment necessary and the settings for such equipment</t>
    </r>
  </si>
  <si>
    <r>
      <t>Energy Services Provider Installs and Tests DR and DR Interconnection</t>
    </r>
    <r>
      <rPr>
        <sz val="10"/>
        <rFont val="Times New Roman"/>
        <family val="1"/>
      </rPr>
      <t xml:space="preserve">
…to implement the DR installation and verify that it is functioning according to specifications</t>
    </r>
  </si>
  <si>
    <r>
      <t>RTO/ISO/DisCo Certifies DR Units</t>
    </r>
    <r>
      <rPr>
        <sz val="10"/>
        <rFont val="Times New Roman"/>
        <family val="1"/>
      </rPr>
      <t xml:space="preserve">
…to provide oversight of DR installations to maintain a high level of reliability and to ensure the compliance of DR owners with interconnection agreements</t>
    </r>
  </si>
  <si>
    <r>
      <t>RTO/ISO/DisCo Coordinate Long Term Transmission and Generation Maintenance</t>
    </r>
    <r>
      <rPr>
        <sz val="10"/>
        <rFont val="Times New Roman"/>
        <family val="1"/>
      </rPr>
      <t xml:space="preserve">
…to maintain adequate generation capacity during equipment outages</t>
    </r>
  </si>
  <si>
    <r>
      <t>RTO/ISO/DisCo Register and Perform Credit Rating of DR Owners</t>
    </r>
    <r>
      <rPr>
        <sz val="10"/>
        <rFont val="Times New Roman"/>
        <family val="1"/>
      </rPr>
      <t xml:space="preserve">
…to ensure that the DR owner has the access to cash to meet fiduciary responsibilities. directly involving Market participants</t>
    </r>
  </si>
  <si>
    <t>none</t>
  </si>
  <si>
    <t>covered in App.Control.2 and covered in App.Control.12</t>
  </si>
  <si>
    <t>let's discuss</t>
  </si>
  <si>
    <r>
      <t>RTO/ISO/DisCo Register DR Meters</t>
    </r>
    <r>
      <rPr>
        <sz val="10"/>
        <rFont val="Times New Roman"/>
        <family val="1"/>
      </rPr>
      <t xml:space="preserve">
…to have metering used by DR certified and registered with the DisCo, RTO and ISO</t>
    </r>
  </si>
  <si>
    <r>
      <t>Distributed Generation Aggregator</t>
    </r>
    <r>
      <rPr>
        <sz val="10"/>
        <rFont val="Times New Roman"/>
        <family val="1"/>
      </rPr>
      <t xml:space="preserve">
The purpose of the distributed generation aggregator activity is to enable a mechanism whereby a system operator can call on customers during peak periods of energy usage and who have backup generators to disconnect from the power grid and power themselves with their generators.</t>
    </r>
  </si>
  <si>
    <r>
      <t xml:space="preserve"> Volt/Var Dispatch</t>
    </r>
    <r>
      <rPr>
        <sz val="10"/>
        <rFont val="Times New Roman"/>
        <family val="1"/>
      </rPr>
      <t xml:space="preserve">
System is monitored by Volt VAr application to determine if it is operating efficiently. When the system goes out of bounds set by the operator, the application automatically operates field equipment to bring the system back into an optimized state. This application applies to the substation and feeders as a whole, since the two are dependant on each other.</t>
    </r>
  </si>
  <si>
    <r>
      <t>Volt/Var Optimization</t>
    </r>
    <r>
      <rPr>
        <sz val="10"/>
        <rFont val="Times New Roman"/>
        <family val="1"/>
      </rPr>
      <t xml:space="preserve">
Provide Volt-Var optimization through capacitor bank control when there is a Kvar limit excursion on an analog measurement.</t>
    </r>
  </si>
  <si>
    <r>
      <t>DER Device Management</t>
    </r>
    <r>
      <rPr>
        <sz val="10"/>
        <rFont val="Times New Roman"/>
        <family val="1"/>
      </rPr>
      <t xml:space="preserve">
Customer Building Automation System controls DER device in response to real time pricing signal from the Energy Service Provider.</t>
    </r>
  </si>
  <si>
    <r>
      <t>Dispatch generation (watt control, peak shaving, VAR mgmt, PQ, line safety)</t>
    </r>
    <r>
      <rPr>
        <sz val="10"/>
        <rFont val="Times New Roman"/>
        <family val="1"/>
      </rPr>
      <t xml:space="preserve">
Customer enrolls to provide grid support.
Utility detects unfavorable grid conditions and identifies DG that can be dispatched.
Utility sends request: +/- demand, +/-generation, +/-VARs
</t>
    </r>
    <r>
      <rPr>
        <sz val="10"/>
        <color indexed="10"/>
        <rFont val="Times New Roman"/>
        <family val="1"/>
      </rPr>
      <t>Premise gateway receives request and forwards to DG equipment.</t>
    </r>
    <r>
      <rPr>
        <sz val="10"/>
        <rFont val="Times New Roman"/>
        <family val="1"/>
      </rPr>
      <t xml:space="preserve">
Equipment acknowledges and responds.
Customer service system determines response through metering for billing.</t>
    </r>
  </si>
  <si>
    <t>Intelligrid / IECSA</t>
  </si>
  <si>
    <t>(Adopted from SCE Use Case D3, Scenario 3.4)</t>
  </si>
  <si>
    <t>New OpenHAN 2.0 Requirement</t>
  </si>
  <si>
    <t>Mary and Charlie</t>
  </si>
  <si>
    <t>Number</t>
  </si>
  <si>
    <t>Retail DR Use Cases – Release 0.1 http://www.naesb.org/smart_grid_standards_strategies_development.asp</t>
  </si>
  <si>
    <t>http://www.naesb.org/pdf4/smart_grid_ssd111709reqcom_pap9_a3.doc</t>
  </si>
  <si>
    <t>Section Number of existing OpenHAN requirement</t>
  </si>
  <si>
    <t>Charlie</t>
  </si>
  <si>
    <t>Tom</t>
  </si>
  <si>
    <t>Ishak</t>
  </si>
  <si>
    <t>SAE</t>
  </si>
  <si>
    <t>E – Utility Use Case   Customer enrolls in PHEV program and completes initial setup for PEV – Utilities communications</t>
  </si>
  <si>
    <t>E</t>
  </si>
  <si>
    <t>L1 – Vehicle Use Case    Customer connects PEV at Home (premise)</t>
  </si>
  <si>
    <t>L1</t>
  </si>
  <si>
    <t>L2 – Vehicle Use Case    Customer connects PEV at Another Home (premise) and within the customer’s home territory.</t>
  </si>
  <si>
    <t>L2</t>
  </si>
  <si>
    <t>L3 – Vehicle Use Case    Customer connects PEV at Another Home (premise) and outside the customer’s home territory.</t>
  </si>
  <si>
    <t>L3</t>
  </si>
  <si>
    <t>L4 – Vehicle Use Case      Customer connects PEV at Public Location (Curbside, workplace, business, multi family dwelling, etc).</t>
  </si>
  <si>
    <t>PR1</t>
  </si>
  <si>
    <t>L4</t>
  </si>
  <si>
    <t>PR1 – Vehicle Use Case   Customer charges the PEV</t>
  </si>
  <si>
    <t>S1 – Vehicle Use Case   Customer connects vehicle to premise using Cordset EVSE</t>
  </si>
  <si>
    <t>S1</t>
  </si>
  <si>
    <t>S2 – Vehicle Use Case    Customer connects vehicle to premise EVSE</t>
  </si>
  <si>
    <t>S2</t>
  </si>
  <si>
    <t>S3 – Vehicle Use Case    Customer connects vehicle to premise EVSE that includes the charger. This allows DC energy transfer to the vehicle. This EVSE also retains the AC energy transfer capabilities described in S2.</t>
  </si>
  <si>
    <t>S3</t>
  </si>
  <si>
    <t>U1 – Vehicle Use Case    Customer enrolls in a TOU program</t>
  </si>
  <si>
    <t>U1</t>
  </si>
  <si>
    <t>U2 – Vehicle Use Case   Customer enrolls in a Discrete Event Utility program</t>
  </si>
  <si>
    <t>U2</t>
  </si>
  <si>
    <t>U3 – Vehicle Use Case    Customer enrolls in a Real Time Pricing (RTP) program</t>
  </si>
  <si>
    <t>U4 – Vehicle Use Case    Customer enrolls in a Critical Peak Pricing (CPP) program</t>
  </si>
  <si>
    <t>U5 – Vehicle Use Case    Customer enrolls in an Optimized Energy Transfer program</t>
  </si>
  <si>
    <t>Plug-In Vehicle to Utility Use Cases   Instructions &amp; status (scorecard)</t>
  </si>
  <si>
    <t>U3</t>
  </si>
  <si>
    <t>U4</t>
  </si>
  <si>
    <t>U5</t>
  </si>
  <si>
    <t>SAE Use Cases</t>
  </si>
  <si>
    <r>
      <t>Mandatory Load and Energy Management</t>
    </r>
    <r>
      <rPr>
        <sz val="10"/>
        <rFont val="Times"/>
        <family val="1"/>
      </rPr>
      <t xml:space="preserve">
1.  Utility anticipates the need for mandatory curtailment and may send a warning message.
2.  The end device receives the message and may optionally provide local indication of the warning.
3.  Utility sends a mandatory load shed message.
4.  End device receives the notification of the mandatory scheduled curtailment.
5.  End device enters mandatory “off” or “energy minimum” state.
6.  End devices acknowledge receipt of the mandatory message and confirms its compliance.
7.  At the end of the curtailment period, the utility sends command to restore to previous state.
8.  End devices restore load on a random restoration schedule.
9.  End devices acknowledge receipt of the event-end message.</t>
    </r>
  </si>
  <si>
    <r>
      <t>Mandatory Load and Energy Management – with Emergency Customer Opt-Out</t>
    </r>
    <r>
      <rPr>
        <sz val="10"/>
        <rFont val="Times"/>
        <family val="1"/>
      </rPr>
      <t xml:space="preserve">
1.  The end device receives message to begin mandatory curtailment.
2.  End device enters mandatory “off” or “energy minimum” state.
3.  End devices acknowledge receipt of the mandatory message and its compliance.
4.  Consumer contacts utility to opt-out and have load restored.
5.  Utility sends message to de-register and restore load.
6.  End devices immediately restore load
7.  End devices acknowledge receipt of the de-register and immediate restore message.
8.  End device un-enrolls from the mandatory load program.</t>
    </r>
  </si>
  <si>
    <r>
      <t>Energy Management System Recognizes Types of End Devices</t>
    </r>
    <r>
      <rPr>
        <sz val="10"/>
        <rFont val="Times"/>
        <family val="1"/>
      </rPr>
      <t xml:space="preserve">
Although not evident in the OpenHAN steps, the introduction to this use-case indicates that an in-premise EMS may be able to identify the “type” of device.  This is listed here because such functionality would bear on an appliance interface to a “common” communication device.
AEP Note:  Each appliance is enumerated with a value that identifies the type of smart appliance (e.g., dishwasher, electric water heater, HVAC compressor, EMS, electric dryer, etc).</t>
    </r>
  </si>
  <si>
    <t>OpenHAN  (adopted to remove wide-area communication architecture assumptions)(adopted to remove wide-area communication architecture assumptions)</t>
  </si>
  <si>
    <r>
      <t>Fixed Devices With Internal Metering Capability</t>
    </r>
    <r>
      <rPr>
        <sz val="10"/>
        <rFont val="Times"/>
        <family val="1"/>
      </rPr>
      <t xml:space="preserve">
This use-case notionally allows for individual devices to be metered or billed at different rates.
1.  End device indicates that communication connectivity exists.
2.  End device provides consumer with rate of consumption information.
3.  End device accumulates usage and reports back to the utility.
4.  End device also reports back other state information. (optional)
AEP Note: from OpenHAN this could be a gas meter, water meter, or some type of distributed energy resource device (e.g.,  energy storage, distributed generation, smart PV inverter, PHEV (PEV) Charging Station, etc.)</t>
    </r>
  </si>
  <si>
    <r>
      <t>User Information</t>
    </r>
    <r>
      <rPr>
        <sz val="10"/>
        <rFont val="Times"/>
        <family val="1"/>
      </rPr>
      <t xml:space="preserve">
1.  End device indicates the status of communication with the utility
2.  End device displays utility-generated messages
3.  End device requests user-specific data
4.  Data is provided to the end device as requested
(adopted to remove wide-area communication architecture assumptions)
Potential bearing on an appliance interface:  Information display could be on the communication module or on the appliance.</t>
    </r>
  </si>
  <si>
    <r>
      <t xml:space="preserve">Comm.Commission.3 HAN Device shall accept commissioning
configuration from the Installer </t>
    </r>
    <r>
      <rPr>
        <sz val="10"/>
        <color indexed="10"/>
        <rFont val="Arial"/>
        <family val="2"/>
      </rPr>
      <t xml:space="preserve">and Public Broadcast Interface utility-location code </t>
    </r>
    <r>
      <rPr>
        <sz val="10"/>
        <rFont val="Arial"/>
        <family val="0"/>
      </rPr>
      <t xml:space="preserve">
</t>
    </r>
    <r>
      <rPr>
        <sz val="10"/>
        <rFont val="Arial"/>
        <family val="0"/>
      </rPr>
      <t xml:space="preserve">
App.HMI.14 HAN Device shall accept application-specific
configurations (e.g., preconfigured periods (e.g., hour, day, week),
configurable periods (e.g., interval length, TOU period), variable periods
(e.g., Critical Peak Price period), </t>
    </r>
    <r>
      <rPr>
        <sz val="10"/>
        <color indexed="10"/>
        <rFont val="Arial"/>
        <family val="2"/>
      </rPr>
      <t xml:space="preserve">Public Broadcast Interface consumer preferances.
</t>
    </r>
    <r>
      <rPr>
        <sz val="10"/>
        <rFont val="Arial"/>
        <family val="2"/>
      </rPr>
      <t xml:space="preserve">App.Control.12 HAN Device shall respond to request to limit
operational mode based on thresholds, set-points, or triggers (e.g., price points, </t>
    </r>
    <r>
      <rPr>
        <sz val="10"/>
        <color indexed="10"/>
        <rFont val="Arial"/>
        <family val="2"/>
      </rPr>
      <t>and rate code eligiblity.</t>
    </r>
    <r>
      <rPr>
        <sz val="10"/>
        <rFont val="Arial"/>
        <family val="2"/>
      </rPr>
      <t>).</t>
    </r>
  </si>
  <si>
    <r>
      <t xml:space="preserve">Comm.Commission.3 HAN Device shall accept commissioning
configuration from the Installer </t>
    </r>
    <r>
      <rPr>
        <sz val="10"/>
        <color indexed="10"/>
        <rFont val="Arial"/>
        <family val="2"/>
      </rPr>
      <t xml:space="preserve">and Public Broadcast Interface utility-location code </t>
    </r>
    <r>
      <rPr>
        <sz val="10"/>
        <rFont val="Arial"/>
        <family val="0"/>
      </rPr>
      <t xml:space="preserve">
</t>
    </r>
    <r>
      <rPr>
        <sz val="10"/>
        <rFont val="Arial"/>
        <family val="0"/>
      </rPr>
      <t xml:space="preserve">App.HMI.14 HAN Device shall accept application-specific
configurations (e.g., preconfigured periods (e.g., hour, day, week),
configurable periods (e.g., interval length, TOU period), variable periods
(e.g., Critical Peak Price period), </t>
    </r>
    <r>
      <rPr>
        <sz val="10"/>
        <color indexed="10"/>
        <rFont val="Arial"/>
        <family val="2"/>
      </rPr>
      <t xml:space="preserve">Public Broadcast Interface consumer preferances.
</t>
    </r>
    <r>
      <rPr>
        <sz val="10"/>
        <rFont val="Arial"/>
        <family val="2"/>
      </rPr>
      <t>App.Control.12 HAN Device shall respond to request to limit
operational mode based on thresholds, set-points, or triggers (e.g., price points).</t>
    </r>
  </si>
  <si>
    <r>
      <t xml:space="preserve">Comm.Commission.3 HAN Device shall accept commissioning
configuration from the Installer </t>
    </r>
    <r>
      <rPr>
        <sz val="10"/>
        <color indexed="10"/>
        <rFont val="Arial"/>
        <family val="2"/>
      </rPr>
      <t xml:space="preserve">and Public Broadcast Interface utility-location code </t>
    </r>
    <r>
      <rPr>
        <sz val="10"/>
        <rFont val="Arial"/>
        <family val="0"/>
      </rPr>
      <t xml:space="preserve">
App.HMI.14 HAN Device shall accept application-specific
configurations (e.g., preconfigured periods (e.g., hour, day, week),
configurable periods (e.g., interval length, TOU period), variable periods
(e.g., Critical Peak Price period), </t>
    </r>
    <r>
      <rPr>
        <sz val="10"/>
        <color indexed="10"/>
        <rFont val="Arial"/>
        <family val="2"/>
      </rPr>
      <t xml:space="preserve">Public Broadcast Interface consumer preferances.
</t>
    </r>
    <r>
      <rPr>
        <sz val="10"/>
        <rFont val="Arial"/>
        <family val="2"/>
      </rPr>
      <t xml:space="preserve">App.Control.12 HAN Device shall respond to request to limit
operational mode based on thresholds, set-points, or triggers (e.g., price points, </t>
    </r>
    <r>
      <rPr>
        <sz val="10"/>
        <color indexed="10"/>
        <rFont val="Arial"/>
        <family val="2"/>
      </rPr>
      <t>and PBI rate code eligiblity.</t>
    </r>
    <r>
      <rPr>
        <sz val="10"/>
        <rFont val="Arial"/>
        <family val="2"/>
      </rPr>
      <t xml:space="preserve">).
Add AppProcess: determain the optimal usage profile based on consumer preferance (AppHMI 14), and real-time pricing.  
</t>
    </r>
  </si>
  <si>
    <r>
      <t>Load Control with text prompt, enumeration, time synchronization, and random start/stop</t>
    </r>
    <r>
      <rPr>
        <sz val="10"/>
        <rFont val="Times"/>
        <family val="1"/>
      </rPr>
      <t xml:space="preserve">
1. Utility sends a Direct Load Control Command to a type (enumeration) of smart appliance for execution some time period into the future.
2.  Utility sends some type of user prompt (text message) that coincides with the Direct Load Control Command (e.g., Start Date &amp; Time, Priority, ID, Duration, etc.).
3.  SAL receives both messages and if the enumeration matches what is discovered in the AIS, forwards the messages onto the Smart Appliance (includes an EMS)
4. AIS acknowledges receipt of all messages and gets its time from the SAL (time sync).  Note:  Smart Appliance could notify the customer that an action is pending (e.g., annunciation - light an LED); Customer could opt out prior to the load control event starting (exception Use Case).
5.  In the case of two-way communications, SAL will relay AIS delivery acknowledgements back to the utility.
6. At the allotted time (uses time synchronization), AIS notifies the SAL that it started the execution of the command or requested action.  A random stop parameter can be generated by the SAL or within the appliance to prevent all loads from immediately dropping off line at the same time (e.g., grid stability).  Note the appliance may have its own clock or use the one in the SAL, however the SAL is the source of time for the appliance.
7.  In the case of two-way communications, SAL will relay AIS start of execution status back to the utility.
8.  Once the duration has expired or the customer has selected an override, the AIS will send an end of execution event or an "opt out" message to its SAL.
9.  In the case of two way communications, SAL will send end of event or "opt out" messages back to the utility.  
10.  Smart Appliances may return to normal operation on a random schedule (e.g., seconds to minutes) to avoid sudden change in load on the distribution system (Random Start)</t>
    </r>
  </si>
  <si>
    <r>
      <t>End Device Remote Diagnostics</t>
    </r>
    <r>
      <rPr>
        <sz val="10"/>
        <rFont val="Times"/>
        <family val="1"/>
      </rPr>
      <t xml:space="preserve">
This use case describes verification from the utility that connectivity to the end device exists (limited to 2-way systems).  
Potential bearing on an appliance interface:  Such a verification could look beyond connectivity with a communication module and verify that the module is successfully connected to the appliance.</t>
    </r>
  </si>
  <si>
    <r>
      <t>Local Indication of Operational</t>
    </r>
    <r>
      <rPr>
        <sz val="10"/>
        <color indexed="8"/>
        <rFont val="Times"/>
        <family val="1"/>
      </rPr>
      <t xml:space="preserve">
The SAL indicates that it is successfully installed and operational. (e.g. LED activity and Pwr LED on Ethernet Switch).</t>
    </r>
  </si>
  <si>
    <r>
      <t>Communication Device Troubleshooting</t>
    </r>
    <r>
      <rPr>
        <sz val="10"/>
        <rFont val="Times"/>
        <family val="1"/>
      </rPr>
      <t xml:space="preserve">
This use case describes steps whereby a local installer (home-owner in our case) troubleshoots connectivity to or from a communication module.
Potential bearing on an appliance interface:  Troubleshooting process implies that there is a local indication of when connectivity exists.  This could be on a communication module, or through to an appliance.  </t>
    </r>
  </si>
  <si>
    <r>
      <t>End Device Installation and Commissioning</t>
    </r>
    <r>
      <rPr>
        <sz val="10"/>
        <rFont val="Times"/>
        <family val="1"/>
      </rPr>
      <t xml:space="preserve">
The majority of this use case (see OpenHAN documentation for details) is specific to a HAN architecture and describes the steps by which a new device may be added to an in-premise network.  
One part of the process indicates that the installer (the homeowner in our case) receives notification (an indication) that installation is successful.  This may or may not bear on the appliance / module interface.   </t>
    </r>
  </si>
  <si>
    <t xml:space="preserve">Elecrical </t>
  </si>
  <si>
    <r>
      <t>Radio based SAL</t>
    </r>
    <r>
      <rPr>
        <sz val="10"/>
        <rFont val="Times"/>
        <family val="1"/>
      </rPr>
      <t xml:space="preserve">
Utility system communicates with the SAL using radio frequency transmission.  (Pager, FM, 900 MHZ, 2.GHz).  SAL is capable of reliably communicating, transmitting and receiving as applicable.</t>
    </r>
  </si>
  <si>
    <r>
      <t>PLC Based SAL</t>
    </r>
    <r>
      <rPr>
        <sz val="10"/>
        <rFont val="Times"/>
        <family val="1"/>
      </rPr>
      <t xml:space="preserve">
Utility system communicates with the SAL using powerline carrier transmission.  SAL is capable of reliably communicating, transmitting and receiving as applicable.</t>
    </r>
  </si>
  <si>
    <r>
      <t>SAL indicates it is powered properly</t>
    </r>
    <r>
      <rPr>
        <sz val="10"/>
        <color indexed="8"/>
        <rFont val="Times"/>
        <family val="1"/>
      </rPr>
      <t xml:space="preserve">
Local Indicator that energy to power the SAL is sufficient.  By LED for example.  </t>
    </r>
  </si>
  <si>
    <t>?</t>
  </si>
  <si>
    <t>Backoffice function and Audit Function in 3.5.3 Accountablity (e.g. Security Account 9)</t>
  </si>
  <si>
    <t>See Comm Commission 5 &amp; 6, pg 43 .   Does this cover the requirement?</t>
  </si>
  <si>
    <t>This seems to be a Back office function used to develop the program for approval by Regulatory Authority</t>
  </si>
  <si>
    <t>3.2.1 DR Resouce Operational Constraints</t>
  </si>
  <si>
    <t>3.2.1 DR Resouce Schedule Constraints</t>
  </si>
  <si>
    <t>3.2.1 Source Authentication</t>
  </si>
  <si>
    <t>3.2.1  Temp Opt Out</t>
  </si>
  <si>
    <t>3.2.2 Effective start date time</t>
  </si>
  <si>
    <t xml:space="preserve">Pg 40 AppProcess 19 </t>
  </si>
  <si>
    <t>3.2.2 Location</t>
  </si>
  <si>
    <t>3.2.2 Location Type</t>
  </si>
  <si>
    <t>3.2.2 Maximum -Duration</t>
  </si>
  <si>
    <t>3.2.2 Message Exchange Pattern</t>
  </si>
  <si>
    <t>3.2.2 Minimum -Duration</t>
  </si>
  <si>
    <t>3.2.2 Parent-Resouce ID</t>
  </si>
  <si>
    <t>3.2.2 Report - Type</t>
  </si>
  <si>
    <t>3.2.2 Response Time Requimrnet</t>
  </si>
  <si>
    <t>Add App Process ;  provide response time for meeting request to shed load.  Maybe bas.ed on historical performance, see APP Process 13</t>
  </si>
  <si>
    <t>see 3.2.1</t>
  </si>
  <si>
    <t>3.2.2 Source Authentication</t>
  </si>
  <si>
    <t>3.2.2 DR Resouce Operational Constraints</t>
  </si>
  <si>
    <t>see 3.2.1 DR Resouce Operational Constraints</t>
  </si>
  <si>
    <t>see 3.2.1 DR Resouce Schedule Constraints</t>
  </si>
  <si>
    <t>3.2.2 DR Resouce Schedule Constraints</t>
  </si>
  <si>
    <t>3.2.1 DR Resource Bid</t>
  </si>
  <si>
    <t>Backoffice function</t>
  </si>
  <si>
    <t>3.2.1 DR Resouce ID</t>
  </si>
  <si>
    <t>3.2.1 Effective Start Date</t>
  </si>
  <si>
    <t>Backoffice function / per contract</t>
  </si>
  <si>
    <t>3.2.1 Hourly Capacity Avaliblity</t>
  </si>
  <si>
    <t>Backoffice function / per contract / not appliacble to HAN ? / App Process 19 ?</t>
  </si>
  <si>
    <t>3.2.1 Message Exchange Pattern</t>
  </si>
  <si>
    <t>See if SEP 2.0 MRD additions to OpenHAN cover this</t>
  </si>
  <si>
    <t>3.2.1 Monthy-capacity-avaliblity</t>
  </si>
  <si>
    <t>Backoffice function.  Not applicable to HAN ?</t>
  </si>
  <si>
    <t>Backoffice function requiring a phone call or enhanced ESI function or additional EMS function in App Process section.  App Process 19 and 13 may combine to provide estimates but not hard commitments.</t>
  </si>
  <si>
    <t>3.2.4.1   DR Asset Availablity and Status</t>
  </si>
  <si>
    <t xml:space="preserve">see 3.2.2 min max duration
ADD App Process: The Application process shall calculate the load overriden by consumer during the DR event </t>
  </si>
  <si>
    <t>3.2.4.1 DR Asset Physical Capablities</t>
  </si>
  <si>
    <t>see 3.2.2 min max duration of load reductions.  Intermediate levels driven by price are avalible</t>
  </si>
  <si>
    <t>3.2.4.1  DR Asset Product and Type</t>
  </si>
  <si>
    <r>
      <t xml:space="preserve">APP Control add;  HAN device </t>
    </r>
    <r>
      <rPr>
        <sz val="10"/>
        <color indexed="12"/>
        <rFont val="Arial"/>
        <family val="2"/>
      </rPr>
      <t>shall adjust operational load</t>
    </r>
    <r>
      <rPr>
        <sz val="10"/>
        <rFont val="Arial"/>
        <family val="0"/>
      </rPr>
      <t xml:space="preserve"> based on thresholds, set point or triggers of price points
App Process:  The application shall provide communication </t>
    </r>
    <r>
      <rPr>
        <sz val="10"/>
        <color indexed="12"/>
        <rFont val="Arial"/>
        <family val="2"/>
      </rPr>
      <t>of price points for HAN device to determain opeational load or to defer altogather.</t>
    </r>
  </si>
  <si>
    <t>Confusion over difference between DR Asset and DR Resource with respect to HAN.  Assumption:  Asset is the device while a resource is the collection of assets in a given premise which are under contract with the utiliyt for DR activity.  Ideally a EMS would exist in the premise to manage the assets.</t>
  </si>
  <si>
    <t>In OpenHAN section 3.3 Processing, seems to cover many of the DR fuctions.  This processing is occuring at a higher level that HAN  devices like Appliances.  Seems these function would be that of an EMS or an enhanced ESI.</t>
  </si>
  <si>
    <t>QUESTIONS</t>
  </si>
  <si>
    <t>A requirement should be that in order to particiapate in a DR program a EMS with the basic fuction in OpenHAN section 4.2.2 mapping talkbels must exist in the premise.</t>
  </si>
  <si>
    <t>Backoffice activity</t>
  </si>
  <si>
    <t>Backoffice function, possibly requring enhanced ESI function or Internet exchange</t>
  </si>
  <si>
    <t>Primarily a Backoffice/headend activity.  Need capability at HAN</t>
  </si>
  <si>
    <r>
      <t xml:space="preserve">Dynamic Pricing Application </t>
    </r>
    <r>
      <rPr>
        <sz val="10"/>
        <color indexed="8"/>
        <rFont val="Times"/>
        <family val="1"/>
      </rPr>
      <t xml:space="preserve">
Utility rate structure includes unpredicted / unscheduled price changes.  Utility sends these prices to the SAL to affect load changes.
Scenario1: Appliances/customers may, at their discretion, reduce consumption in response to higher prices.   
Scenario 2: Reduction is mandatory (no over-ride)</t>
    </r>
  </si>
  <si>
    <r>
      <t>Scheduled Pricing Application</t>
    </r>
    <r>
      <rPr>
        <sz val="10"/>
        <color indexed="8"/>
        <rFont val="Times"/>
        <family val="1"/>
      </rPr>
      <t xml:space="preserve">
Utility rate structure includes price schedules that are available ahead-of-time (hours to days).  Utility sends these schedules to the SAL to affect load changes.
Scenario 1: Appliances / customers may, at their discretion, reduce consumption in response to higher prices.
Scenario 2: Reduction is mandatory (no over-ride)</t>
    </r>
  </si>
  <si>
    <r>
      <t>Direct Load Control Application with M&amp;V</t>
    </r>
    <r>
      <rPr>
        <sz val="10"/>
        <color indexed="8"/>
        <rFont val="Times"/>
        <family val="1"/>
      </rPr>
      <t xml:space="preserve">
Utility sends signals informing devices to shed load.  Shed commands may include a high/medium/low priority event.  Appliances/customers are obligated to respond by terms of the utility program.  Appliance responses are monitored and reported back to the utility by the SAL.  </t>
    </r>
  </si>
  <si>
    <r>
      <t>Cancel Demand Response Event (Load Control Command)</t>
    </r>
    <r>
      <rPr>
        <sz val="10"/>
        <color indexed="8"/>
        <rFont val="Times"/>
        <family val="1"/>
      </rPr>
      <t xml:space="preserve">
SAL receives a cancel Load Control Event message for a Load Control Command that is either in progress or has yet to start.  Note:  Since Load Control Commands can be sent to the SAL in a back to back fashion, the SAL will need some way of tracking which load control command to cancel.  A Command ID is one way to accomplish this feature.  Cancel all Load Control Commands is another option.</t>
    </r>
  </si>
  <si>
    <r>
      <t>Grid Emergency Shed</t>
    </r>
    <r>
      <rPr>
        <sz val="10"/>
        <color indexed="8"/>
        <rFont val="Times"/>
        <family val="1"/>
      </rPr>
      <t xml:space="preserve">
Utility sends a signal to command load shedding due to a grid emergency.  This signal cannot be overridden or opted-out.  The idea is that execution of this function would be rare. (i.e. it would be reasonable for a homeowner to expect something on the news after an emergency event was called.)   </t>
    </r>
  </si>
  <si>
    <r>
      <t>Grid stabilization application</t>
    </r>
    <r>
      <rPr>
        <sz val="10"/>
        <color indexed="8"/>
        <rFont val="Times"/>
        <family val="1"/>
      </rPr>
      <t xml:space="preserve">
Utility informs appliances of critical grid event. Message includes an event duration.  The event duration may not exceed 1 minute.   Appliance responds by reducing load.  Appliance response is reported back to utility via SAL.</t>
    </r>
  </si>
  <si>
    <r>
      <t>Localized Event Emergency Conditions</t>
    </r>
    <r>
      <rPr>
        <sz val="10"/>
        <color indexed="8"/>
        <rFont val="Times"/>
        <family val="1"/>
      </rPr>
      <t xml:space="preserve">
Precondition:  Local circuit was either manually or automatically configured (Dist. Automation) due to a local fault, feeder overload condition, or a transformer outage.
1. Utility sends a load reduction command to customers in the affected area (e.g., circuit or feeder, or section of feeder).  
2. Appliances (including Premise Energy Management Systems) reduce load in accordance with the request.  Assumption:  Emergency conditions have no customer override capability; Appliances not performing operation will disable or delay additional operations from starting or the appliance may go into a sleep mode.
3. Use Case could be aligned with Customer or Utility owned DER (including storage)</t>
    </r>
  </si>
  <si>
    <r>
      <t>Customer Preferences Selected on Appliance</t>
    </r>
    <r>
      <rPr>
        <sz val="10"/>
        <color indexed="8"/>
        <rFont val="Times"/>
        <family val="1"/>
      </rPr>
      <t xml:space="preserve">
Appliance provides customer interface that allows customer to select how to respond to utility price or event signals.</t>
    </r>
  </si>
  <si>
    <r>
      <t>Customer Preferences Selected at EMS – separate from appliance</t>
    </r>
    <r>
      <rPr>
        <sz val="10"/>
        <color indexed="8"/>
        <rFont val="Times"/>
        <family val="1"/>
      </rPr>
      <t xml:space="preserve">
Appliances are able to receive customer preferred settings (preferences) from a local energy management system or the utility that allows a customer to select how to respond to utility price or event signals.</t>
    </r>
  </si>
  <si>
    <r>
      <t>Customer Preferences Remotely Selected</t>
    </r>
    <r>
      <rPr>
        <sz val="10"/>
        <color indexed="8"/>
        <rFont val="Times"/>
        <family val="1"/>
      </rPr>
      <t xml:space="preserve">
Utility provides service, web or other, whereby customer can set preferences for how their appliances are to respond to utility price or event signals.  Preferences are sent via communication system to the customer’s SAL.  When utility price or event signals are broadcast, SAL interprets according to the customer preferences and signals the appliance accordingly.</t>
    </r>
  </si>
  <si>
    <r>
      <t>Voluntary Load &amp; Energy Management</t>
    </r>
    <r>
      <rPr>
        <sz val="10"/>
        <rFont val="Times"/>
        <family val="1"/>
      </rPr>
      <t xml:space="preserve">
1.  Message is sent to the end-use appliance that an event start time has arrived.
2.  End-use device receives message, sets event status to active, and takes consumer pre-programmed action in response to the price or event type in the message.
3.  Consumer may locally override the event.
4.  End device may send a confirmation that it received the message and what action, if any was taken.  If overridden, the end-device may report.
5.  Curtailment period ends and message is sent to the end-device to restore to the previous condition.
6.  End devices may return to normal operation on a random schedule to avoid sudden change in load on the distribution system.
7.  End devices acknowledge receipt of the event-end message.
</t>
    </r>
  </si>
  <si>
    <t>OpenHAN  (adopted to remove wide-area communication architecture assumptions)</t>
  </si>
  <si>
    <r>
      <t>DG’s Utility meter provides real-time data to MDMS</t>
    </r>
    <r>
      <rPr>
        <sz val="10"/>
        <rFont val="Times New Roman"/>
        <family val="1"/>
      </rPr>
      <t xml:space="preserve">
Utility meter provides real-time data to MDMS via Smart Connect system 
Energy information in real-time:
kW in, kW out, kVAR in, kVAR out, wind speed, wind direction, ambient temperature, global horizontal radiance, direct radiance, panel temperature, breaker status (no breaker – providing inverter status instead – 4 points)</t>
    </r>
  </si>
  <si>
    <r>
      <t>DG provides the MDMS with real-time control and data acquisition system information</t>
    </r>
    <r>
      <rPr>
        <sz val="10"/>
        <rFont val="Times New Roman"/>
        <family val="1"/>
      </rPr>
      <t xml:space="preserve">
DG provides the following information:
Status, performance, and PQ monitoring
inverter status and performance
solar panel strings monitoring
switchgear status
Metrology data
Command and control status
On-site energy storage status
System and component failure alarm notification</t>
    </r>
  </si>
  <si>
    <r>
      <t>DG locally provides historical information</t>
    </r>
    <r>
      <rPr>
        <sz val="10"/>
        <rFont val="Times New Roman"/>
        <family val="1"/>
      </rPr>
      <t xml:space="preserve">
DG locally provides the following information:
On-site historical data
</t>
    </r>
  </si>
  <si>
    <r>
      <t>Current and Available Load Reduction with Message-based Time Synchronization &amp; Enumerated Smart Appliances</t>
    </r>
    <r>
      <rPr>
        <sz val="10"/>
        <rFont val="Times"/>
        <family val="1"/>
      </rPr>
      <t xml:space="preserve">
1. Utility sends a Direct Load Control Command or price (e.g., RTP, CPP, or TOU/TOD Price, etc.) to one or more types (enumerations) of smart appliances for execution immediately or some time period into the future.  Note:  An EMS can receive such signals from a utility and using customer preferences translate the request onto its provisioned smart appliances.
2.  Utility sends some type of user prompt (text message) that coincides with the Direct Load Control Command or Price (e.g., Start Date &amp; Time, Value, Label, Priority, ID, Duration, etc.).
3. SAL receives utility message(s) and if any of the enumerations match what is discovered in the AIS, then the SAL forwards the messages onto the Smart Appliance's AIS, which for the purpose of this discussion includes a premise or residential Energy Management System as a Smart Appliance.
4. AIS acknowledges receipt of all messages and provides the SAL its current load consumption, and if available, projected energy usage for the time slot (e.g., start time and duration of command or price) indicated in the message.  Power or demand is also possible parameter to be communicated by the smart appliance.  The SAL provides an updated time to the AIS.  Assumption (?):  Is it plausible that certain low-cost smart appliances may not have a clock.?.  Note:  Time Synchronization should happen at some periodic interval (e.g., Once per Hour).
5.  In the case of two-way communications, SAL will relay AIS delivery acknowledgements along with current and projected energy values back to the utility or residential EMS.
6. At the allotted time, AIS notifies the SAL that it started the execution of the command or changed its behavior based upon the price level of the message.  The Smart Appliance provides its current energy usage and updated projection for the remaining duration or time slot of the message. Note the appliance may have its own clock or use the one in the SAL, however the SAL is the source of time for the appliance.
7.  In the case of two-way communications, SAL will relay AIS start of execution status and energy values back to the utility or residential EMS.
8.  Once the duration has expired or the customer has selected an override, the AIS will send an end of execution event or an "opt out" message to its SAL accompanied with the new energy values - current and remaining time-slotted projection (planned duration end time minus the opt out time) or some default projected value (e.g., Avg. energy projection on a per hour basis)..
9.  In the case of two way communications, SAL will send the energy values, end of event or "opt out" messages back to the utility or residential EMS.
</t>
    </r>
  </si>
  <si>
    <t>add OpenHAN 2.0 requirement:
App.Process:  The Appliaction shall respond to a price for the duration the price is valid commencing at the effective date-time specified
A value of zero means the price is valid until the next price broadcast override.
App.Process:  The Appliaction shall accept prices published on a  frequency interval. Specified in decimal notation where integers represent minutes and decimals represent fractions of minutes (e.g. 5 indicates that prices will be published every 5 minutes, 0.5 indicates that prices will be published every 30 seconds)
App.Process:  The Appliaction shall accept a price expressed in decimal notation with a precision up to 6 decimal places.  Prices may be either positive or negative.
App.Process:  The Appliaction shall accept the unit of measure for which the price pertains.  Must be compliant with the International System of Units as defined by NIST SP 330, ref: http://physics.nist.gov/Pubs/SP330/sp330.pdf (e.g. kWh, MWh)</t>
  </si>
  <si>
    <t xml:space="preserve">App Process: The Application process shall calculate the load initiated by consumer but deferred by the application during the DR event </t>
  </si>
  <si>
    <t>Need to add App Process for DR EVENT UPDATE.  Manage  changes and ensure execution of the most resent information</t>
  </si>
  <si>
    <t>3.2.1</t>
  </si>
  <si>
    <t>Not allowed for safety reasons.  See AHAM Use Cases item 1.</t>
  </si>
  <si>
    <r>
      <t>Residential EMS Receives an Updated Price or Price Schedule</t>
    </r>
    <r>
      <rPr>
        <sz val="10"/>
        <rFont val="Times"/>
        <family val="1"/>
      </rPr>
      <t xml:space="preserve">
1.  Utility sends an updated price or price schedule to the Residential EMS.
2.  Residential EMS receives the request and acknowledges it.
3.  Residential EMS sends the updated price with duration to each of its connected Smart Appliances.
4.  SAL receives the price(s) and duration and sends it to the AIS of the Smart Appliance.
5.  The AIS receives the price(s) and corresponding duration(s) and acknowledges receipt back to the SAL thuough its AIS interface.
6.  In the case of two-way communications, SAL will relay AIS delivery acknowledgements along with current and projected energy values back to the Residential EMS for the current price period in effect.
7.  At the start of execution of the next price period, the Smart Appliance will communicate through its AIS the current load and projected load for the remaining time period for that price.
9.  In the case of two-way communications, SAL will relay the updated current and projected load information upto the Residential EMS.
10.  At any time the current or projected  load changes above or below a pre-defined threshold (delta), the Smart Appliance will send an asynchronous message through its AIS onto the SAL.
11.  In the case of two-way communications, the SAL will receive this event and forward it to the Residential EMS.
12.  The Residential EMS will receive this input and will use it during logical decisions taking into account customer preferences and desired usage profile, as well as, presentation of usage information to the customer (e.g., Usage histograms, savings obtainable by changing ones behavior here or there, and current and projected cost for using each smart appliance.
</t>
    </r>
  </si>
  <si>
    <t>http://www.naesb.org/pdf4/smart_grid_ssd111709reqcom_pap9_a2.doc</t>
  </si>
  <si>
    <t>NASBE PAP 03 Pricing</t>
  </si>
  <si>
    <t>Link to Use cases   http://www.naesb.org/pdf4/smart_grid_ssd111709reqcom_pap3_a1.doc</t>
  </si>
  <si>
    <r>
      <t>Frequency Based Response</t>
    </r>
    <r>
      <rPr>
        <sz val="10"/>
        <rFont val="Times"/>
        <family val="1"/>
      </rPr>
      <t xml:space="preserve">
Through the AIS, the SAL can observe local line frequency.  Based on these observations, the SAL directs the appliance to reduce or sheds load in response to locally observed drops in line frequency.
This may be related to grid-emergency type signaling, with appliance responses kept brief in duration and not discernable by the end user.  </t>
    </r>
  </si>
  <si>
    <r>
      <t>Scheduled Voluntary Load Management</t>
    </r>
    <r>
      <rPr>
        <sz val="10"/>
        <rFont val="Times"/>
        <family val="1"/>
      </rPr>
      <t xml:space="preserve">
Same as above, but the original message sent from the utility may provide parameters that signal the future time when the command should be acted upon and for what duration.
In the scenario where the original event message includes a duration parameter, a termination message should not be required.
This “scheduled” scheme and the option to not use a termination command also applies to 4.13 and 4.14 below.</t>
    </r>
  </si>
  <si>
    <t xml:space="preserve">Functional </t>
  </si>
  <si>
    <t>EMS</t>
  </si>
  <si>
    <r>
      <t>Residential EMS Receives a Request to Shed Load</t>
    </r>
    <r>
      <rPr>
        <sz val="10"/>
        <rFont val="Times"/>
        <family val="1"/>
      </rPr>
      <t xml:space="preserve">
1.  Utility sends a request to the EMS to shed load.
2.  EMS receives the request and acknowledges it along with the following parameters:
     A. Current controllable Load
     B. Projected energy its attached devices may consume over that period
      C.  Available customer load (%) that is able to be shed that is based upon customer settings.
3.  Utility confirms how much of the available load it wishes the EMS to shed
4.  Residential EMS acknowledges the request and communicates a command to the effected smart appliance.
5.  Each SAL receives the request and communicates the request to each Smart Appliance's AIS.
6.  Each Smart Appliance acknowledges the SAL's request along with providing it with the current load being consumed, and if available, projected energy usage for the time slot (e.g., duration of the request).
7. In the case of two-way communications, SAL will relay AIS delivery acknowledgements along with current and projected energy values back to the Residential EMS.
8.  At the start of execution of the Direct Load Control Command, the Smart Appliance will communicate through its AIS the current load and projected load for the remaining time of the event.
9.  In the case of two-way communications, SAL will relay AIS delivery acknowledgements and values to the Residential EMS.
10.  At any time the current or projected  load changes above or below a pre-defined threshold (delta), the Smart Appliance will send an asynchronous message through its AIS onto the SAL.
11.  In the case of two-way communications, the SAL will receive this event and forward it to the Residential EMS.
12.  The Residential EMS will receive this input and will either take no action, adjust other customer allowable load to make up the difference, and or notify the utility of the change by sending an asynchronous event.  
</t>
    </r>
  </si>
  <si>
    <t>http://osgug.ucaiug.org/sgsystems/openhan/HAN%20Use%20Cases/Forms/AllItems.aspx?RootFolder=%2fsgsystems%2fopenhan%2fHAN%20Use%20Cases%2fOpenHAN%202%2e0%20use%20cases&amp;FolderCTID=&amp;View=%7bCD6DE13B%2d7771%2d4EE5%2dB943%2d73EA2A9A0148%7d</t>
  </si>
  <si>
    <t>Conrad</t>
  </si>
  <si>
    <t>Steve Nacker</t>
  </si>
  <si>
    <t>Details in the following sub use cases</t>
  </si>
  <si>
    <t>DR Resourcde Operation Mode
Seems SEP 2.0 MRD provides H,M,L pricing info?
Can Operations use the priceing info to communicate DR Response needed?</t>
  </si>
  <si>
    <t>HAN devices (DR Assets)  respond to  (PRICE_ABSOLUTE-Price number) absolute price informaiton..  App. Control 12</t>
  </si>
  <si>
    <t>HAN EMS devices can perform reductions based on App Process 17 , 19, 20 in response to LOAD_LEVEL ?</t>
  </si>
  <si>
    <t>Need to add App Process for EVENT SCHEDULE information.  Perform any antipatory calculation and commands of which the HAN device is capable</t>
  </si>
  <si>
    <r>
      <t>3.3.1 Control</t>
    </r>
    <r>
      <rPr>
        <sz val="10"/>
        <rFont val="Arial"/>
        <family val="0"/>
      </rPr>
      <t xml:space="preserve">
Control applications respond to control commands from the Utility or authorized third parties. Commands typically tell a device to turn ON or OFF at configurable time intervals or thresholds or enter into an energy saving mode.  </t>
    </r>
    <r>
      <rPr>
        <sz val="10"/>
        <color indexed="53"/>
        <rFont val="Arial"/>
        <family val="2"/>
      </rPr>
      <t xml:space="preserve">Control Signal execution should not in anyway compromise Safety systems built into HAN Devices.  Nor shall the control signal in anyway compromise the ability of the HAN device to complete the task previously initiated.  </t>
    </r>
  </si>
  <si>
    <r>
      <t>3.2 Requirements Assumptions</t>
    </r>
    <r>
      <rPr>
        <sz val="10"/>
        <rFont val="Arial"/>
        <family val="0"/>
      </rPr>
      <t xml:space="preserve">
This section documents the assumptions on which the requirements are based. It will be helpful to refer back to these throughout the rest of the specification.  
15(?). </t>
    </r>
    <r>
      <rPr>
        <sz val="10"/>
        <color indexed="53"/>
        <rFont val="Arial"/>
        <family val="2"/>
      </rPr>
      <t xml:space="preserve">Control Signal execution should not in anyway compromise Safety systems built into HAN Devices.  Nor shall the control signal in anyway compromise the ability of the HAN device to complete the task previously initiated.  </t>
    </r>
    <r>
      <rPr>
        <sz val="10"/>
        <rFont val="Arial"/>
        <family val="0"/>
      </rPr>
      <t xml:space="preserve">
1. Consumer owns his Premise and Utilities are granted access rights by the</t>
    </r>
  </si>
  <si>
    <r>
      <t xml:space="preserve">App.Control.12 </t>
    </r>
    <r>
      <rPr>
        <sz val="10"/>
        <rFont val="Arial"/>
        <family val="2"/>
      </rPr>
      <t xml:space="preserve">HAN Device shall respond to request to limit operational mode based on thresholds, set-points, or triggers (e.g., price
points).  </t>
    </r>
    <r>
      <rPr>
        <sz val="10"/>
        <color indexed="53"/>
        <rFont val="Arial"/>
        <family val="2"/>
      </rPr>
      <t>Pricing information shall be communicated to the HAN devices in such a way that the HAN device can group the information according to price thresholds setting information provided by the consumer for both Public Broadcast Interface, Utility-Secured Interactive Interface and third party provided interfaces.  
Appliances have the ability to reduce different percentages of its peak load  (watts) based on pricing information provided by the utility and or perform other functions to defer or reduce peak load as communicated to the Smart Appliance.</t>
    </r>
  </si>
  <si>
    <r>
      <t>App.Control.12</t>
    </r>
    <r>
      <rPr>
        <sz val="10"/>
        <rFont val="Arial"/>
        <family val="0"/>
      </rPr>
      <t xml:space="preserve"> HAN Device shall respond to request to limit operational mode based on thresholds, set-points, or triggers (e.g., price
points).  </t>
    </r>
    <r>
      <rPr>
        <sz val="10"/>
        <color indexed="53"/>
        <rFont val="Arial"/>
        <family val="2"/>
      </rPr>
      <t>Pricing information shall be communicated to the HAN devices in such a way that the HAN device can group the information according to price thresholds setting information provided by the consumer for both Public Broadcast Interface, Utility-Secured Interactive Interface and third party provided interfaces.  
Appliances have the ability to reduce different percentages of its peak load  (watts) based on pricing information provided by the utility and or perform other functions to defer or reduce peak load as communicated to the Smart Appliance.</t>
    </r>
  </si>
  <si>
    <t>IF a DR program is removed is there a need to remove the device?</t>
  </si>
  <si>
    <t>Check the use of the term registration.  
Pg 47 Sec Req 8</t>
  </si>
  <si>
    <r>
      <t>Modify App Process 19</t>
    </r>
    <r>
      <rPr>
        <sz val="10"/>
        <rFont val="Arial"/>
        <family val="0"/>
      </rPr>
      <t xml:space="preserve">
The application shall calculate available load for demand reduction based on user-defined parameters (e.g. percentage of load available for various response scenarios, minimum load, </t>
    </r>
    <r>
      <rPr>
        <sz val="10"/>
        <color indexed="53"/>
        <rFont val="Arial"/>
        <family val="2"/>
      </rPr>
      <t>MIN &amp; MAX load etc</t>
    </r>
  </si>
  <si>
    <r>
      <t>App.Control.7 HAN Device shall signal any consumer-initiated
overrides.</t>
    </r>
    <r>
      <rPr>
        <sz val="10"/>
        <color indexed="53"/>
        <rFont val="Arial"/>
        <family val="2"/>
      </rPr>
      <t xml:space="preserve"> (e.g. All events in a program, Specific DR Event, All events in a specific time period)</t>
    </r>
  </si>
  <si>
    <r>
      <t>Add App Process</t>
    </r>
    <r>
      <rPr>
        <sz val="10"/>
        <rFont val="Arial"/>
        <family val="0"/>
      </rPr>
      <t xml:space="preserve">
Application shall provide method for communicating constraints  when the HAN device (DR asset) is available for load shed. (e.g. Time of day schedule constraints, black out dates, Max consecutive days of participation, Max duration of DR Event participation, Min duration of DR event participation, Max number of time per day DR Resource may be called, Minimum advanced notificaiton necesary.</t>
    </r>
  </si>
  <si>
    <t>Add OpenHAN 2.0 requirements:
App.Process:  The Application shall commuicate effective starting date and time when the HAN device is expection to comply with the DR obligation.  (App.Process 17,19 modify?)
App.Process: The Application shall accept a decimal representation of the expected duration of the demand response event with integers representing hours and decimal positions representing fraction of hours (e.g. 1.5 indicates a duration of 1 hour and 30 minutes from the effective-start-date-time)
App.HMI 10 : (?)   The HAN device shall display a description of the demand response event that is occuring
App.Process: The Application shall accept a unique identifier for the demand response event. Should be expressed as a URI in accordance with http://www.w3.org/TR/uri-clarification/#uri-schemes (e.g. manage the most recent informaiton)
App.Process:  The Appliaction shall record the date and time a message was received and return that date and time in the acknowledgment message</t>
  </si>
  <si>
    <t xml:space="preserve">Add OpenHAN 2.0 requirements:
App.Process:  The Appliaction shall cancel an active demand response event when notificed of a cancellation beginning with the date and time the cancellation is effective.
Add OpenHAN 2.0 requirements:
</t>
  </si>
  <si>
    <t>4.1.3</t>
  </si>
  <si>
    <t>Program RDS-enabled device to recognize correct RDS signals</t>
  </si>
  <si>
    <t>1.1.1 a&amp;b</t>
  </si>
  <si>
    <t>Register RDS-enabled device to recognize correct RDS signals</t>
  </si>
  <si>
    <t>1.1.2</t>
  </si>
  <si>
    <t>1.2.1</t>
  </si>
  <si>
    <t>Receive real-time price signals through one-way RDS system</t>
  </si>
  <si>
    <t>1.2.2</t>
  </si>
  <si>
    <t>Receive emergency signals through one-way RDS system</t>
  </si>
  <si>
    <t>2.1.1</t>
  </si>
  <si>
    <t>Enroll in utility DR program without any programmable communicating devices</t>
  </si>
  <si>
    <t>2.1.2</t>
  </si>
  <si>
    <t>Enroll in utility DR program with existing HAN that does not use the utility’s AMI communication protoco</t>
  </si>
  <si>
    <t>2.1.3</t>
  </si>
  <si>
    <t>Change connection to AMI by signing up with a 3rd party load aggregator who will provide price &amp; reliability signaling</t>
  </si>
  <si>
    <t>2.2.1</t>
  </si>
  <si>
    <t>Receive real-time price signals through the AMI system</t>
  </si>
  <si>
    <t>2.2.2</t>
  </si>
  <si>
    <t>Receive emergency signals through the AMI system</t>
  </si>
  <si>
    <t>CEC Requirements Engineering AMI-HAN interfaces Sec 4.0</t>
  </si>
  <si>
    <t>Add AppHMI to display time until the next lower cost power will be avalible
Add AppProcess item for EMS to have advanced notification of priceing.  Min advance notice is TBD</t>
  </si>
  <si>
    <t>This works for TOU, or even 24 hr day ahead, but limitations for more dynamic pricing systems</t>
  </si>
  <si>
    <r>
      <t xml:space="preserve">App.Process.19 The application shall calculate available load for
demand reduction based on user-defined parameters (e.g., percentage
of load available for various response scenarios </t>
    </r>
    <r>
      <rPr>
        <sz val="10"/>
        <color indexed="10"/>
        <rFont val="Arial"/>
        <family val="2"/>
      </rPr>
      <t>including customer preferances on green power usage</t>
    </r>
    <r>
      <rPr>
        <sz val="10"/>
        <rFont val="Arial"/>
        <family val="2"/>
      </rPr>
      <t>).</t>
    </r>
  </si>
  <si>
    <t>N/A for HAN ?</t>
  </si>
  <si>
    <t xml:space="preserve">Add AppProcess: estimate the optimal usage profile based on price infromation that has been delivered and consumer preferance (AppHMI 14), historical usage information (App.Process 13), and day ahead real-time pricing.  
App must know the foward prices so that must be communicated
App must know consumer is signed up for 24 hour real time rate structure </t>
  </si>
  <si>
    <r>
      <t xml:space="preserve">2.1.2 Supports Load Control Integration
</t>
    </r>
    <r>
      <rPr>
        <sz val="10"/>
        <rFont val="Arial"/>
        <family val="2"/>
      </rPr>
      <t xml:space="preserve">Description
Load control is the concept of load being deferrable. A load control device has
the capability to limit the duty cycle of equipment under control. Certain devices
within the consumer’s premise (e.g., PCTs, electric pumps) can be used to
shed load through direct and indirect control.  </t>
    </r>
    <r>
      <rPr>
        <sz val="10"/>
        <color indexed="53"/>
        <rFont val="Arial"/>
        <family val="2"/>
      </rPr>
      <t>Control Signal execution should not in anyway compromise Safety systems built into HAN Devices.  Nor shall the control signal in anyway compromise the ability of the HAN device to complete the task previously initiated.  
Smart Appliances have the ability to reduce different percentages of its peak load  (watts) based on pricing information provided by the utility and or perform other functions to defer or reduce peak load as communicated to the Smart Appliance.</t>
    </r>
  </si>
  <si>
    <r>
      <t>3.2 Requirements Assumptions</t>
    </r>
    <r>
      <rPr>
        <sz val="10"/>
        <rFont val="Arial"/>
        <family val="0"/>
      </rPr>
      <t xml:space="preserve">
This section documents the assumptions on which the requirements are based. It will be helpful to refer back to these throughout the rest of the specification.  
16(?). </t>
    </r>
    <r>
      <rPr>
        <sz val="10"/>
        <color indexed="53"/>
        <rFont val="Arial"/>
        <family val="2"/>
      </rPr>
      <t xml:space="preserve">Pricing information shall be communicated to the HAN devices in such a way that the HAN device can group the information according to price thresholds setting information provided by the consumer for both Public Broadcast Interface and Utility-Secured Interactive Interface  and third party provided interfaces.  </t>
    </r>
    <r>
      <rPr>
        <sz val="10"/>
        <rFont val="Arial"/>
        <family val="0"/>
      </rPr>
      <t xml:space="preserve"> 
</t>
    </r>
    <r>
      <rPr>
        <sz val="10"/>
        <color indexed="52"/>
        <rFont val="Arial"/>
        <family val="2"/>
      </rPr>
      <t xml:space="preserve">
Appliances have the ability to reduce different percentages of its peak load  (watts) based on pricing information provided by the utility and or perform other functions to defer or reduce peak load as communicated to the Smart Appliance.</t>
    </r>
    <r>
      <rPr>
        <sz val="10"/>
        <rFont val="Arial"/>
        <family val="0"/>
      </rPr>
      <t xml:space="preserve">
1. Consumer owns his Premise and Utilities are granted access rights by the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</si>
</sst>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b/>
      <sz val="10"/>
      <name val="Arial"/>
      <family val="2"/>
    </font>
    <font>
      <u val="single"/>
      <sz val="7.5"/>
      <color indexed="12"/>
      <name val="Arial"/>
      <family val="0"/>
    </font>
    <font>
      <u val="single"/>
      <sz val="7.5"/>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GE Inspira Pitch"/>
      <family val="2"/>
    </font>
    <font>
      <sz val="11"/>
      <name val="Times New Roman"/>
      <family val="1"/>
    </font>
    <font>
      <sz val="10"/>
      <name val="Times New Roman"/>
      <family val="1"/>
    </font>
    <font>
      <b/>
      <sz val="12"/>
      <name val="Arial"/>
      <family val="2"/>
    </font>
    <font>
      <u val="single"/>
      <sz val="10"/>
      <color indexed="12"/>
      <name val="Arial"/>
      <family val="0"/>
    </font>
    <font>
      <b/>
      <sz val="14"/>
      <name val="Arial"/>
      <family val="2"/>
    </font>
    <font>
      <b/>
      <sz val="10"/>
      <name val="Times New Roman"/>
      <family val="1"/>
    </font>
    <font>
      <sz val="10"/>
      <name val="Times"/>
      <family val="1"/>
    </font>
    <font>
      <b/>
      <sz val="10"/>
      <name val="Times"/>
      <family val="1"/>
    </font>
    <font>
      <b/>
      <sz val="12"/>
      <name val="Times New Roman"/>
      <family val="1"/>
    </font>
    <font>
      <sz val="10"/>
      <color indexed="10"/>
      <name val="Times New Roman"/>
      <family val="1"/>
    </font>
    <font>
      <sz val="10"/>
      <color indexed="8"/>
      <name val="Times New Roman"/>
      <family val="1"/>
    </font>
    <font>
      <sz val="12"/>
      <color indexed="8"/>
      <name val="Times New Roman"/>
      <family val="1"/>
    </font>
    <font>
      <b/>
      <sz val="10"/>
      <color indexed="8"/>
      <name val="Times New Roman"/>
      <family val="1"/>
    </font>
    <font>
      <b/>
      <sz val="12"/>
      <color indexed="8"/>
      <name val="Times New Roman"/>
      <family val="1"/>
    </font>
    <font>
      <sz val="10"/>
      <color indexed="8"/>
      <name val="Times"/>
      <family val="1"/>
    </font>
    <font>
      <b/>
      <sz val="10"/>
      <color indexed="8"/>
      <name val="Times"/>
      <family val="1"/>
    </font>
    <font>
      <b/>
      <sz val="12"/>
      <name val="Times"/>
      <family val="1"/>
    </font>
    <font>
      <sz val="12"/>
      <name val="Arial"/>
      <family val="2"/>
    </font>
    <font>
      <sz val="10"/>
      <color indexed="10"/>
      <name val="Arial"/>
      <family val="2"/>
    </font>
    <font>
      <b/>
      <i/>
      <sz val="10"/>
      <color indexed="10"/>
      <name val="Arial"/>
      <family val="2"/>
    </font>
    <font>
      <sz val="10"/>
      <color indexed="53"/>
      <name val="Arial"/>
      <family val="2"/>
    </font>
    <font>
      <b/>
      <sz val="8"/>
      <name val="Tahoma"/>
      <family val="0"/>
    </font>
    <font>
      <sz val="8"/>
      <name val="Tahoma"/>
      <family val="0"/>
    </font>
    <font>
      <sz val="10"/>
      <color indexed="12"/>
      <name val="Arial"/>
      <family val="2"/>
    </font>
    <font>
      <i/>
      <sz val="10"/>
      <color indexed="12"/>
      <name val="Arial"/>
      <family val="2"/>
    </font>
    <font>
      <sz val="10"/>
      <color indexed="52"/>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106">
    <xf numFmtId="0" fontId="0" fillId="0" borderId="0" xfId="0" applyAlignment="1">
      <alignment/>
    </xf>
    <xf numFmtId="0" fontId="0" fillId="0" borderId="0" xfId="0" applyAlignment="1">
      <alignment wrapText="1"/>
    </xf>
    <xf numFmtId="0" fontId="0" fillId="0" borderId="0" xfId="0" applyAlignment="1">
      <alignment vertical="top"/>
    </xf>
    <xf numFmtId="0" fontId="0" fillId="0" borderId="10" xfId="0" applyFill="1" applyBorder="1" applyAlignment="1">
      <alignment vertical="top"/>
    </xf>
    <xf numFmtId="0" fontId="0" fillId="0" borderId="10" xfId="0" applyFill="1" applyBorder="1" applyAlignment="1">
      <alignment vertical="top" wrapText="1"/>
    </xf>
    <xf numFmtId="0" fontId="0" fillId="0" borderId="10" xfId="0" applyFill="1" applyBorder="1" applyAlignment="1">
      <alignment horizontal="left" vertical="top" wrapText="1"/>
    </xf>
    <xf numFmtId="0" fontId="1" fillId="0" borderId="0" xfId="0" applyFont="1" applyAlignment="1">
      <alignment/>
    </xf>
    <xf numFmtId="0" fontId="1" fillId="0" borderId="0" xfId="0" applyFont="1" applyAlignment="1">
      <alignment wrapText="1"/>
    </xf>
    <xf numFmtId="0" fontId="1" fillId="0" borderId="0" xfId="0" applyFont="1" applyAlignment="1">
      <alignment vertical="top"/>
    </xf>
    <xf numFmtId="0" fontId="24" fillId="0" borderId="0" xfId="0" applyFont="1" applyAlignment="1">
      <alignment/>
    </xf>
    <xf numFmtId="0" fontId="24" fillId="0" borderId="0" xfId="0" applyFont="1" applyAlignment="1">
      <alignment wrapText="1"/>
    </xf>
    <xf numFmtId="0" fontId="24" fillId="0" borderId="0" xfId="0" applyFont="1" applyAlignment="1">
      <alignment vertical="top"/>
    </xf>
    <xf numFmtId="0" fontId="25" fillId="0" borderId="10" xfId="53" applyFont="1" applyFill="1" applyBorder="1" applyAlignment="1">
      <alignment horizontal="left" vertical="top" wrapText="1"/>
    </xf>
    <xf numFmtId="0" fontId="0" fillId="0" borderId="10" xfId="0" applyBorder="1" applyAlignment="1">
      <alignment vertical="top" wrapText="1"/>
    </xf>
    <xf numFmtId="0" fontId="0" fillId="0" borderId="10" xfId="0" applyBorder="1" applyAlignment="1">
      <alignment/>
    </xf>
    <xf numFmtId="0" fontId="0" fillId="0" borderId="10" xfId="0" applyFont="1" applyBorder="1" applyAlignment="1">
      <alignment vertical="top" wrapText="1"/>
    </xf>
    <xf numFmtId="0" fontId="21" fillId="0" borderId="10" xfId="0" applyFont="1" applyBorder="1" applyAlignment="1">
      <alignment vertical="top" wrapText="1"/>
    </xf>
    <xf numFmtId="0" fontId="0" fillId="0" borderId="10" xfId="0" applyBorder="1" applyAlignment="1">
      <alignment vertical="top"/>
    </xf>
    <xf numFmtId="0" fontId="24" fillId="0" borderId="0" xfId="0" applyFont="1" applyAlignment="1">
      <alignment vertical="top" wrapText="1"/>
    </xf>
    <xf numFmtId="0" fontId="0" fillId="0" borderId="0" xfId="0" applyFont="1" applyBorder="1" applyAlignment="1">
      <alignment vertical="top" wrapText="1"/>
    </xf>
    <xf numFmtId="0" fontId="26" fillId="0" borderId="0" xfId="0" applyFont="1" applyAlignment="1">
      <alignment horizontal="centerContinuous"/>
    </xf>
    <xf numFmtId="0" fontId="0" fillId="0" borderId="0" xfId="0" applyAlignment="1">
      <alignment horizontal="centerContinuous"/>
    </xf>
    <xf numFmtId="0" fontId="24" fillId="0" borderId="0" xfId="0" applyFont="1" applyAlignment="1">
      <alignment horizontal="centerContinuous"/>
    </xf>
    <xf numFmtId="0" fontId="0" fillId="0" borderId="0" xfId="0" applyAlignment="1">
      <alignment horizontal="centerContinuous" wrapText="1"/>
    </xf>
    <xf numFmtId="0" fontId="0" fillId="0" borderId="0" xfId="0" applyAlignment="1">
      <alignment horizontal="centerContinuous" vertical="top"/>
    </xf>
    <xf numFmtId="0" fontId="0" fillId="0" borderId="0" xfId="0" applyFont="1" applyAlignment="1">
      <alignment vertical="top"/>
    </xf>
    <xf numFmtId="0" fontId="0" fillId="0" borderId="0" xfId="0" applyFont="1" applyAlignment="1">
      <alignment/>
    </xf>
    <xf numFmtId="0" fontId="0" fillId="0" borderId="0" xfId="0" applyFont="1" applyAlignment="1">
      <alignment vertical="top"/>
    </xf>
    <xf numFmtId="0" fontId="0" fillId="0" borderId="10" xfId="0" applyFont="1" applyFill="1" applyBorder="1" applyAlignment="1">
      <alignment vertical="top"/>
    </xf>
    <xf numFmtId="0" fontId="0" fillId="0" borderId="10" xfId="0" applyFont="1" applyFill="1" applyBorder="1" applyAlignment="1">
      <alignment horizontal="left" vertical="top" wrapText="1"/>
    </xf>
    <xf numFmtId="0" fontId="0" fillId="0" borderId="10" xfId="0" applyFont="1" applyBorder="1" applyAlignment="1">
      <alignment vertical="top" wrapText="1"/>
    </xf>
    <xf numFmtId="0" fontId="0" fillId="0" borderId="10" xfId="0" applyFont="1" applyBorder="1" applyAlignment="1">
      <alignment vertical="top" wrapText="1"/>
    </xf>
    <xf numFmtId="0" fontId="0" fillId="0" borderId="0" xfId="0" applyFont="1" applyAlignment="1">
      <alignment/>
    </xf>
    <xf numFmtId="0" fontId="0" fillId="0" borderId="0" xfId="0" applyFont="1" applyAlignment="1">
      <alignment vertical="top"/>
    </xf>
    <xf numFmtId="0" fontId="0" fillId="0" borderId="10" xfId="0" applyFont="1" applyFill="1" applyBorder="1" applyAlignment="1">
      <alignment vertical="top"/>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ont="1" applyBorder="1" applyAlignment="1">
      <alignment vertical="top"/>
    </xf>
    <xf numFmtId="0" fontId="0" fillId="0" borderId="0" xfId="0" applyFont="1" applyAlignment="1">
      <alignment vertical="top" wrapText="1"/>
    </xf>
    <xf numFmtId="0" fontId="23" fillId="0" borderId="0" xfId="0" applyFont="1" applyBorder="1" applyAlignment="1">
      <alignment vertical="top" wrapText="1"/>
    </xf>
    <xf numFmtId="0" fontId="0" fillId="0" borderId="0" xfId="0" applyFont="1" applyAlignment="1">
      <alignment/>
    </xf>
    <xf numFmtId="0" fontId="0" fillId="0" borderId="0" xfId="0" applyFont="1" applyAlignment="1">
      <alignment vertical="top"/>
    </xf>
    <xf numFmtId="0" fontId="0" fillId="0" borderId="0" xfId="0" applyFont="1" applyAlignment="1">
      <alignment wrapText="1"/>
    </xf>
    <xf numFmtId="0" fontId="0" fillId="0" borderId="10" xfId="0" applyFont="1" applyBorder="1" applyAlignment="1">
      <alignment horizontal="left" vertical="top" wrapText="1"/>
    </xf>
    <xf numFmtId="0" fontId="0" fillId="0" borderId="10" xfId="0" applyFont="1" applyBorder="1" applyAlignment="1">
      <alignment/>
    </xf>
    <xf numFmtId="0" fontId="0" fillId="0" borderId="10" xfId="0" applyFont="1" applyBorder="1" applyAlignment="1">
      <alignment/>
    </xf>
    <xf numFmtId="0" fontId="22" fillId="0" borderId="0" xfId="0" applyFont="1" applyAlignment="1">
      <alignment vertical="top" wrapText="1"/>
    </xf>
    <xf numFmtId="0" fontId="0" fillId="0" borderId="0" xfId="0" applyBorder="1" applyAlignment="1">
      <alignment/>
    </xf>
    <xf numFmtId="0" fontId="23" fillId="0" borderId="10" xfId="0" applyFont="1" applyBorder="1" applyAlignment="1">
      <alignment vertical="top" wrapText="1"/>
    </xf>
    <xf numFmtId="0" fontId="27" fillId="0" borderId="10" xfId="0" applyFont="1" applyBorder="1" applyAlignment="1">
      <alignment vertical="top" wrapText="1"/>
    </xf>
    <xf numFmtId="0" fontId="0" fillId="0" borderId="0" xfId="0" applyBorder="1" applyAlignment="1">
      <alignment vertical="top" wrapText="1"/>
    </xf>
    <xf numFmtId="0" fontId="27" fillId="0" borderId="11" xfId="0" applyFont="1" applyBorder="1" applyAlignment="1">
      <alignment vertical="top" wrapText="1"/>
    </xf>
    <xf numFmtId="0" fontId="30" fillId="0" borderId="0" xfId="0" applyFont="1" applyBorder="1" applyAlignment="1">
      <alignment vertical="top" wrapText="1"/>
    </xf>
    <xf numFmtId="0" fontId="30" fillId="0" borderId="0" xfId="0" applyFont="1" applyFill="1" applyBorder="1" applyAlignment="1">
      <alignment vertical="top" wrapText="1"/>
    </xf>
    <xf numFmtId="0" fontId="32" fillId="0" borderId="10" xfId="0" applyFont="1" applyBorder="1" applyAlignment="1">
      <alignment vertical="top" wrapText="1"/>
    </xf>
    <xf numFmtId="0" fontId="28" fillId="0" borderId="10" xfId="0" applyFont="1" applyBorder="1" applyAlignment="1">
      <alignment vertical="top" wrapText="1"/>
    </xf>
    <xf numFmtId="0" fontId="29" fillId="0" borderId="10" xfId="0" applyFont="1" applyBorder="1" applyAlignment="1">
      <alignment vertical="top" wrapText="1"/>
    </xf>
    <xf numFmtId="0" fontId="37" fillId="0" borderId="10" xfId="0" applyFont="1" applyBorder="1" applyAlignment="1">
      <alignment vertical="top" wrapText="1"/>
    </xf>
    <xf numFmtId="0" fontId="0" fillId="0" borderId="0" xfId="0" applyAlignment="1">
      <alignment horizontal="left"/>
    </xf>
    <xf numFmtId="0" fontId="38" fillId="0" borderId="10" xfId="0" applyFont="1" applyFill="1" applyBorder="1" applyAlignment="1">
      <alignment vertical="top" wrapText="1"/>
    </xf>
    <xf numFmtId="0" fontId="24" fillId="0" borderId="10" xfId="0" applyFont="1" applyBorder="1" applyAlignment="1">
      <alignment/>
    </xf>
    <xf numFmtId="0" fontId="28" fillId="0" borderId="10" xfId="0" applyFont="1" applyBorder="1" applyAlignment="1">
      <alignment vertical="top"/>
    </xf>
    <xf numFmtId="0" fontId="2" fillId="0" borderId="0" xfId="53" applyAlignment="1">
      <alignment wrapText="1"/>
    </xf>
    <xf numFmtId="0" fontId="39" fillId="0" borderId="0" xfId="0" applyFont="1" applyAlignment="1">
      <alignment/>
    </xf>
    <xf numFmtId="0" fontId="0" fillId="0" borderId="10" xfId="0" applyBorder="1" applyAlignment="1">
      <alignment horizontal="center" vertical="top"/>
    </xf>
    <xf numFmtId="0" fontId="34" fillId="0" borderId="10" xfId="0" applyFont="1" applyBorder="1" applyAlignment="1">
      <alignment vertical="top" wrapText="1"/>
    </xf>
    <xf numFmtId="0" fontId="35" fillId="0" borderId="10" xfId="0" applyFont="1" applyBorder="1" applyAlignment="1">
      <alignment vertical="top" wrapText="1"/>
    </xf>
    <xf numFmtId="0" fontId="0" fillId="0" borderId="0" xfId="0" applyFont="1" applyBorder="1" applyAlignment="1">
      <alignment vertical="top"/>
    </xf>
    <xf numFmtId="0" fontId="39" fillId="0" borderId="0" xfId="0" applyFont="1" applyAlignment="1">
      <alignment wrapText="1"/>
    </xf>
    <xf numFmtId="0" fontId="26" fillId="0" borderId="0" xfId="0" applyFont="1" applyAlignment="1">
      <alignment horizontal="center"/>
    </xf>
    <xf numFmtId="0" fontId="24" fillId="0" borderId="10" xfId="0" applyFont="1" applyBorder="1" applyAlignment="1">
      <alignment wrapText="1"/>
    </xf>
    <xf numFmtId="0" fontId="24" fillId="0" borderId="10" xfId="0" applyFont="1" applyBorder="1" applyAlignment="1">
      <alignment vertical="top"/>
    </xf>
    <xf numFmtId="0" fontId="24" fillId="0" borderId="10" xfId="0" applyFont="1" applyBorder="1" applyAlignment="1">
      <alignment vertical="top" wrapText="1"/>
    </xf>
    <xf numFmtId="0" fontId="39" fillId="0" borderId="10" xfId="0" applyFont="1" applyBorder="1" applyAlignment="1">
      <alignment wrapText="1"/>
    </xf>
    <xf numFmtId="0" fontId="39" fillId="0" borderId="10" xfId="0" applyFont="1" applyBorder="1" applyAlignment="1">
      <alignment/>
    </xf>
    <xf numFmtId="0" fontId="39" fillId="0" borderId="10" xfId="0" applyFont="1" applyBorder="1" applyAlignment="1">
      <alignment horizontal="left" wrapText="1"/>
    </xf>
    <xf numFmtId="0" fontId="27" fillId="0" borderId="10" xfId="0" applyFont="1" applyBorder="1" applyAlignment="1">
      <alignment horizontal="center"/>
    </xf>
    <xf numFmtId="0" fontId="0" fillId="0" borderId="0" xfId="0" applyAlignment="1">
      <alignment horizontal="left" vertical="top"/>
    </xf>
    <xf numFmtId="0" fontId="40" fillId="0" borderId="10" xfId="0" applyFont="1" applyBorder="1" applyAlignment="1">
      <alignment/>
    </xf>
    <xf numFmtId="0" fontId="0" fillId="0" borderId="10" xfId="0" applyBorder="1" applyAlignment="1">
      <alignment wrapText="1"/>
    </xf>
    <xf numFmtId="0" fontId="42" fillId="0" borderId="10" xfId="0" applyFont="1" applyBorder="1" applyAlignment="1">
      <alignment wrapText="1"/>
    </xf>
    <xf numFmtId="0" fontId="1" fillId="0" borderId="10" xfId="0" applyFont="1" applyBorder="1" applyAlignment="1">
      <alignment vertical="top" wrapText="1"/>
    </xf>
    <xf numFmtId="0" fontId="1" fillId="0" borderId="10" xfId="0" applyFont="1" applyBorder="1" applyAlignment="1">
      <alignment wrapText="1"/>
    </xf>
    <xf numFmtId="0" fontId="42" fillId="0" borderId="0" xfId="0" applyFont="1" applyAlignment="1">
      <alignment wrapText="1"/>
    </xf>
    <xf numFmtId="0" fontId="45" fillId="24" borderId="0" xfId="0" applyFont="1" applyFill="1" applyAlignment="1">
      <alignment/>
    </xf>
    <xf numFmtId="0" fontId="45" fillId="0" borderId="10" xfId="0" applyFont="1" applyFill="1" applyBorder="1" applyAlignment="1">
      <alignment vertical="top" wrapText="1"/>
    </xf>
    <xf numFmtId="0" fontId="45" fillId="0" borderId="10" xfId="0" applyFont="1" applyFill="1" applyBorder="1" applyAlignment="1">
      <alignment wrapText="1"/>
    </xf>
    <xf numFmtId="0" fontId="46" fillId="0" borderId="10" xfId="0" applyFont="1" applyBorder="1" applyAlignment="1">
      <alignment vertical="top" wrapText="1"/>
    </xf>
    <xf numFmtId="0" fontId="45" fillId="0" borderId="10" xfId="0" applyFont="1" applyBorder="1" applyAlignment="1">
      <alignment wrapText="1"/>
    </xf>
    <xf numFmtId="0" fontId="0" fillId="0" borderId="0" xfId="0" applyFont="1" applyAlignment="1">
      <alignment wrapText="1"/>
    </xf>
    <xf numFmtId="0" fontId="0" fillId="0" borderId="0" xfId="0" applyAlignment="1">
      <alignment/>
    </xf>
    <xf numFmtId="0" fontId="45" fillId="24" borderId="0" xfId="0" applyFont="1" applyFill="1" applyBorder="1" applyAlignment="1">
      <alignment/>
    </xf>
    <xf numFmtId="0" fontId="0" fillId="0" borderId="10" xfId="0" applyFont="1" applyBorder="1" applyAlignment="1">
      <alignment vertical="top" wrapText="1"/>
    </xf>
    <xf numFmtId="0" fontId="0" fillId="0" borderId="10" xfId="0" applyFont="1" applyBorder="1" applyAlignment="1">
      <alignment vertical="top"/>
    </xf>
    <xf numFmtId="0" fontId="0" fillId="0" borderId="10" xfId="0" applyFont="1" applyBorder="1" applyAlignment="1">
      <alignment/>
    </xf>
    <xf numFmtId="0" fontId="0" fillId="0" borderId="0" xfId="0" applyFont="1" applyAlignment="1">
      <alignment/>
    </xf>
    <xf numFmtId="0" fontId="0" fillId="0" borderId="0" xfId="0" applyFont="1" applyAlignment="1">
      <alignment horizontal="left" vertical="top" wrapText="1"/>
    </xf>
    <xf numFmtId="0" fontId="0" fillId="0" borderId="0" xfId="0" applyFill="1" applyBorder="1" applyAlignment="1">
      <alignment wrapText="1"/>
    </xf>
    <xf numFmtId="0" fontId="0" fillId="0" borderId="12" xfId="0" applyFont="1" applyFill="1" applyBorder="1" applyAlignment="1">
      <alignment vertical="top" wrapText="1"/>
    </xf>
    <xf numFmtId="0" fontId="1" fillId="24" borderId="10" xfId="0" applyFont="1" applyFill="1" applyBorder="1" applyAlignment="1">
      <alignment vertical="top" wrapText="1"/>
    </xf>
    <xf numFmtId="0" fontId="0" fillId="0" borderId="0" xfId="0" applyFont="1" applyBorder="1" applyAlignment="1">
      <alignment vertical="top" wrapText="1"/>
    </xf>
    <xf numFmtId="0" fontId="27" fillId="0" borderId="10" xfId="0" applyFont="1" applyBorder="1" applyAlignment="1">
      <alignment vertical="top" wrapText="1"/>
    </xf>
    <xf numFmtId="0" fontId="23" fillId="0" borderId="10" xfId="0" applyFont="1" applyBorder="1" applyAlignment="1">
      <alignment vertical="top" wrapText="1"/>
    </xf>
    <xf numFmtId="0" fontId="23" fillId="0" borderId="0" xfId="0" applyFont="1" applyBorder="1" applyAlignment="1">
      <alignment vertical="top" wrapText="1"/>
    </xf>
    <xf numFmtId="0" fontId="32" fillId="0" borderId="1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sgug.ucaiug.org/sgsystems/OpenADE/Shared%20Documents/Business%20and%20User%20Requirements/OpenADE%20Business%20and%20User%20Requirements%20v100.doc"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naesb.org/smart_grid_standards_strategies_development.asp" TargetMode="External" /><Relationship Id="rId2" Type="http://schemas.openxmlformats.org/officeDocument/2006/relationships/hyperlink" Target="http://www.naesb.org/pdf4/smart_grid_ssd111709reqcom_pap9_a3.doc" TargetMode="External" /><Relationship Id="rId3" Type="http://schemas.openxmlformats.org/officeDocument/2006/relationships/comments" Target="../comments10.xml" /><Relationship Id="rId4" Type="http://schemas.openxmlformats.org/officeDocument/2006/relationships/vmlDrawing" Target="../drawings/vmlDrawing1.vml" /><Relationship Id="rId5"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F71"/>
  <sheetViews>
    <sheetView workbookViewId="0" topLeftCell="A1">
      <selection activeCell="E1" sqref="E1"/>
    </sheetView>
  </sheetViews>
  <sheetFormatPr defaultColWidth="9.140625" defaultRowHeight="12.75"/>
  <cols>
    <col min="1" max="1" width="4.28125" style="42" customWidth="1"/>
    <col min="2" max="2" width="15.57421875" style="41" customWidth="1"/>
    <col min="3" max="3" width="26.00390625" style="41" customWidth="1"/>
    <col min="4" max="4" width="36.8515625" style="43" customWidth="1"/>
    <col min="5" max="5" width="55.8515625" style="41" customWidth="1"/>
    <col min="6" max="6" width="35.7109375" style="42" customWidth="1"/>
    <col min="7" max="16384" width="9.140625" style="41" customWidth="1"/>
  </cols>
  <sheetData>
    <row r="3" spans="1:6" s="26" customFormat="1" ht="12.75">
      <c r="A3" s="25"/>
      <c r="B3" s="6" t="s">
        <v>121</v>
      </c>
      <c r="C3" s="6" t="s">
        <v>218</v>
      </c>
      <c r="D3" s="7" t="s">
        <v>122</v>
      </c>
      <c r="E3" s="6" t="s">
        <v>197</v>
      </c>
      <c r="F3" s="8" t="s">
        <v>200</v>
      </c>
    </row>
    <row r="4" spans="1:6" s="26" customFormat="1" ht="51">
      <c r="A4" s="27">
        <v>1</v>
      </c>
      <c r="B4" s="28" t="s">
        <v>123</v>
      </c>
      <c r="C4" s="28"/>
      <c r="D4" s="29" t="s">
        <v>196</v>
      </c>
      <c r="E4" s="30" t="s">
        <v>217</v>
      </c>
      <c r="F4" s="30" t="s">
        <v>198</v>
      </c>
    </row>
    <row r="5" spans="1:6" s="32" customFormat="1" ht="12.75">
      <c r="A5" s="27">
        <f>+A4+1</f>
        <v>2</v>
      </c>
      <c r="B5" s="28" t="s">
        <v>123</v>
      </c>
      <c r="C5" s="28"/>
      <c r="D5" s="12" t="s">
        <v>203</v>
      </c>
      <c r="E5" s="31"/>
      <c r="F5" s="31" t="s">
        <v>199</v>
      </c>
    </row>
    <row r="6" spans="1:6" s="32" customFormat="1" ht="12.75">
      <c r="A6" s="33">
        <f aca="true" t="shared" si="0" ref="A6:A67">+A5+1</f>
        <v>3</v>
      </c>
      <c r="B6" s="34" t="s">
        <v>123</v>
      </c>
      <c r="C6" s="34"/>
      <c r="D6" s="35"/>
      <c r="E6" s="31"/>
      <c r="F6" s="31" t="s">
        <v>201</v>
      </c>
    </row>
    <row r="7" spans="1:6" s="32" customFormat="1" ht="25.5">
      <c r="A7" s="33">
        <f t="shared" si="0"/>
        <v>4</v>
      </c>
      <c r="B7" s="34" t="s">
        <v>123</v>
      </c>
      <c r="C7" s="34"/>
      <c r="D7" s="35"/>
      <c r="E7" s="31"/>
      <c r="F7" s="31" t="s">
        <v>202</v>
      </c>
    </row>
    <row r="8" spans="1:6" s="26" customFormat="1" ht="51">
      <c r="A8" s="33">
        <f t="shared" si="0"/>
        <v>5</v>
      </c>
      <c r="B8" s="34" t="s">
        <v>127</v>
      </c>
      <c r="C8" s="34"/>
      <c r="D8" s="35" t="s">
        <v>124</v>
      </c>
      <c r="E8" s="15" t="s">
        <v>125</v>
      </c>
      <c r="F8" s="30"/>
    </row>
    <row r="9" spans="1:6" s="32" customFormat="1" ht="63.75">
      <c r="A9" s="27">
        <f t="shared" si="0"/>
        <v>6</v>
      </c>
      <c r="B9" s="36" t="s">
        <v>128</v>
      </c>
      <c r="C9" s="36"/>
      <c r="D9" s="29" t="s">
        <v>124</v>
      </c>
      <c r="E9" s="16" t="s">
        <v>126</v>
      </c>
      <c r="F9" s="31"/>
    </row>
    <row r="10" spans="1:6" s="26" customFormat="1" ht="76.5">
      <c r="A10" s="33">
        <f t="shared" si="0"/>
        <v>7</v>
      </c>
      <c r="B10" s="37" t="s">
        <v>129</v>
      </c>
      <c r="C10" s="37"/>
      <c r="D10" s="35"/>
      <c r="E10" s="15" t="s">
        <v>130</v>
      </c>
      <c r="F10" s="30"/>
    </row>
    <row r="11" spans="1:6" s="27" customFormat="1" ht="240">
      <c r="A11" s="27">
        <f t="shared" si="0"/>
        <v>8</v>
      </c>
      <c r="B11" s="30" t="s">
        <v>210</v>
      </c>
      <c r="C11" s="47" t="s">
        <v>222</v>
      </c>
      <c r="D11" s="30" t="s">
        <v>211</v>
      </c>
      <c r="E11" s="15" t="s">
        <v>212</v>
      </c>
      <c r="F11" s="38"/>
    </row>
    <row r="12" spans="1:6" s="26" customFormat="1" ht="25.5">
      <c r="A12" s="27">
        <f t="shared" si="0"/>
        <v>9</v>
      </c>
      <c r="B12" s="30" t="s">
        <v>210</v>
      </c>
      <c r="C12" s="30"/>
      <c r="D12" s="44" t="s">
        <v>215</v>
      </c>
      <c r="E12" s="45"/>
      <c r="F12" s="15" t="s">
        <v>131</v>
      </c>
    </row>
    <row r="13" spans="1:6" s="26" customFormat="1" ht="25.5">
      <c r="A13" s="27">
        <f t="shared" si="0"/>
        <v>10</v>
      </c>
      <c r="B13" s="30" t="s">
        <v>210</v>
      </c>
      <c r="C13" s="30"/>
      <c r="D13" s="44" t="s">
        <v>215</v>
      </c>
      <c r="E13" s="45"/>
      <c r="F13" s="15" t="s">
        <v>132</v>
      </c>
    </row>
    <row r="14" spans="1:6" s="26" customFormat="1" ht="25.5">
      <c r="A14" s="27">
        <f t="shared" si="0"/>
        <v>11</v>
      </c>
      <c r="B14" s="30" t="s">
        <v>210</v>
      </c>
      <c r="C14" s="30"/>
      <c r="D14" s="44" t="s">
        <v>215</v>
      </c>
      <c r="E14" s="45"/>
      <c r="F14" s="15" t="s">
        <v>133</v>
      </c>
    </row>
    <row r="15" spans="1:6" s="26" customFormat="1" ht="25.5">
      <c r="A15" s="27">
        <f t="shared" si="0"/>
        <v>12</v>
      </c>
      <c r="B15" s="30" t="s">
        <v>210</v>
      </c>
      <c r="C15" s="30"/>
      <c r="D15" s="44" t="s">
        <v>216</v>
      </c>
      <c r="E15" s="46"/>
      <c r="F15" s="15" t="s">
        <v>134</v>
      </c>
    </row>
    <row r="16" spans="1:6" s="26" customFormat="1" ht="25.5">
      <c r="A16" s="27">
        <f t="shared" si="0"/>
        <v>13</v>
      </c>
      <c r="B16" s="30" t="s">
        <v>210</v>
      </c>
      <c r="C16" s="30"/>
      <c r="D16" s="44" t="s">
        <v>216</v>
      </c>
      <c r="E16" s="45"/>
      <c r="F16" s="15" t="s">
        <v>135</v>
      </c>
    </row>
    <row r="17" spans="1:6" s="26" customFormat="1" ht="25.5">
      <c r="A17" s="27">
        <f t="shared" si="0"/>
        <v>14</v>
      </c>
      <c r="B17" s="30" t="s">
        <v>210</v>
      </c>
      <c r="C17" s="30"/>
      <c r="D17" s="44" t="s">
        <v>216</v>
      </c>
      <c r="E17" s="45"/>
      <c r="F17" s="15" t="s">
        <v>136</v>
      </c>
    </row>
    <row r="18" spans="1:6" s="26" customFormat="1" ht="25.5">
      <c r="A18" s="27">
        <f t="shared" si="0"/>
        <v>15</v>
      </c>
      <c r="B18" s="30" t="s">
        <v>210</v>
      </c>
      <c r="C18" s="30"/>
      <c r="D18" s="44" t="s">
        <v>220</v>
      </c>
      <c r="E18" s="45"/>
      <c r="F18" s="15" t="s">
        <v>137</v>
      </c>
    </row>
    <row r="19" spans="1:6" s="26" customFormat="1" ht="25.5">
      <c r="A19" s="27">
        <f t="shared" si="0"/>
        <v>16</v>
      </c>
      <c r="B19" s="30" t="s">
        <v>210</v>
      </c>
      <c r="C19" s="30"/>
      <c r="D19" s="44" t="s">
        <v>220</v>
      </c>
      <c r="E19" s="45"/>
      <c r="F19" s="15" t="s">
        <v>138</v>
      </c>
    </row>
    <row r="20" spans="1:6" s="26" customFormat="1" ht="25.5">
      <c r="A20" s="27">
        <f t="shared" si="0"/>
        <v>17</v>
      </c>
      <c r="B20" s="30" t="s">
        <v>210</v>
      </c>
      <c r="C20" s="30"/>
      <c r="D20" s="44" t="s">
        <v>220</v>
      </c>
      <c r="E20" s="45"/>
      <c r="F20" s="15" t="s">
        <v>139</v>
      </c>
    </row>
    <row r="21" spans="1:6" s="26" customFormat="1" ht="25.5">
      <c r="A21" s="27">
        <f t="shared" si="0"/>
        <v>18</v>
      </c>
      <c r="B21" s="30" t="s">
        <v>210</v>
      </c>
      <c r="C21" s="30"/>
      <c r="D21" s="44" t="s">
        <v>220</v>
      </c>
      <c r="E21" s="45"/>
      <c r="F21" s="15" t="s">
        <v>140</v>
      </c>
    </row>
    <row r="22" spans="1:6" s="26" customFormat="1" ht="25.5">
      <c r="A22" s="27">
        <f t="shared" si="0"/>
        <v>19</v>
      </c>
      <c r="B22" s="30" t="s">
        <v>210</v>
      </c>
      <c r="C22" s="30"/>
      <c r="D22" s="44" t="s">
        <v>220</v>
      </c>
      <c r="E22" s="45"/>
      <c r="F22" s="15" t="s">
        <v>142</v>
      </c>
    </row>
    <row r="23" spans="1:6" s="26" customFormat="1" ht="25.5">
      <c r="A23" s="27">
        <f t="shared" si="0"/>
        <v>20</v>
      </c>
      <c r="B23" s="30" t="s">
        <v>210</v>
      </c>
      <c r="C23" s="30"/>
      <c r="D23" s="44" t="s">
        <v>220</v>
      </c>
      <c r="E23" s="45"/>
      <c r="F23" s="15" t="s">
        <v>143</v>
      </c>
    </row>
    <row r="24" spans="1:6" s="26" customFormat="1" ht="25.5">
      <c r="A24" s="27">
        <f t="shared" si="0"/>
        <v>21</v>
      </c>
      <c r="B24" s="30" t="s">
        <v>210</v>
      </c>
      <c r="C24" s="30"/>
      <c r="D24" s="44" t="s">
        <v>220</v>
      </c>
      <c r="E24" s="45"/>
      <c r="F24" s="15" t="s">
        <v>144</v>
      </c>
    </row>
    <row r="25" spans="1:6" s="26" customFormat="1" ht="25.5">
      <c r="A25" s="27">
        <f t="shared" si="0"/>
        <v>22</v>
      </c>
      <c r="B25" s="30" t="s">
        <v>210</v>
      </c>
      <c r="C25" s="30"/>
      <c r="D25" s="44" t="s">
        <v>220</v>
      </c>
      <c r="E25" s="45"/>
      <c r="F25" s="15" t="s">
        <v>145</v>
      </c>
    </row>
    <row r="26" spans="1:6" s="26" customFormat="1" ht="25.5">
      <c r="A26" s="27">
        <f t="shared" si="0"/>
        <v>23</v>
      </c>
      <c r="B26" s="30" t="s">
        <v>210</v>
      </c>
      <c r="C26" s="30"/>
      <c r="D26" s="44" t="s">
        <v>220</v>
      </c>
      <c r="E26" s="45"/>
      <c r="F26" s="15" t="s">
        <v>146</v>
      </c>
    </row>
    <row r="27" spans="1:6" s="26" customFormat="1" ht="25.5">
      <c r="A27" s="27">
        <f t="shared" si="0"/>
        <v>24</v>
      </c>
      <c r="B27" s="30" t="s">
        <v>210</v>
      </c>
      <c r="C27" s="30"/>
      <c r="D27" s="44" t="s">
        <v>220</v>
      </c>
      <c r="E27" s="45"/>
      <c r="F27" s="15" t="s">
        <v>147</v>
      </c>
    </row>
    <row r="28" spans="1:6" s="26" customFormat="1" ht="25.5">
      <c r="A28" s="27">
        <f t="shared" si="0"/>
        <v>25</v>
      </c>
      <c r="B28" s="30" t="s">
        <v>210</v>
      </c>
      <c r="C28" s="30"/>
      <c r="D28" s="44" t="s">
        <v>220</v>
      </c>
      <c r="E28" s="45"/>
      <c r="F28" s="15" t="s">
        <v>148</v>
      </c>
    </row>
    <row r="29" spans="1:6" s="26" customFormat="1" ht="25.5">
      <c r="A29" s="27">
        <f t="shared" si="0"/>
        <v>26</v>
      </c>
      <c r="B29" s="30" t="s">
        <v>210</v>
      </c>
      <c r="C29" s="30"/>
      <c r="D29" s="44" t="s">
        <v>220</v>
      </c>
      <c r="E29" s="45"/>
      <c r="F29" s="15" t="s">
        <v>149</v>
      </c>
    </row>
    <row r="30" spans="1:6" s="26" customFormat="1" ht="25.5">
      <c r="A30" s="27">
        <f t="shared" si="0"/>
        <v>27</v>
      </c>
      <c r="B30" s="30" t="s">
        <v>210</v>
      </c>
      <c r="C30" s="30"/>
      <c r="D30" s="44" t="s">
        <v>220</v>
      </c>
      <c r="E30" s="45"/>
      <c r="F30" s="15" t="s">
        <v>150</v>
      </c>
    </row>
    <row r="31" spans="1:6" s="26" customFormat="1" ht="25.5">
      <c r="A31" s="27">
        <f t="shared" si="0"/>
        <v>28</v>
      </c>
      <c r="B31" s="30" t="s">
        <v>210</v>
      </c>
      <c r="C31" s="30"/>
      <c r="D31" s="44" t="s">
        <v>219</v>
      </c>
      <c r="E31" s="45"/>
      <c r="F31" s="15" t="s">
        <v>151</v>
      </c>
    </row>
    <row r="32" spans="1:6" s="26" customFormat="1" ht="25.5">
      <c r="A32" s="27">
        <f t="shared" si="0"/>
        <v>29</v>
      </c>
      <c r="B32" s="30" t="s">
        <v>210</v>
      </c>
      <c r="C32" s="30"/>
      <c r="D32" s="44" t="s">
        <v>219</v>
      </c>
      <c r="E32" s="45"/>
      <c r="F32" s="15" t="s">
        <v>152</v>
      </c>
    </row>
    <row r="33" spans="1:6" s="26" customFormat="1" ht="25.5">
      <c r="A33" s="27">
        <f t="shared" si="0"/>
        <v>30</v>
      </c>
      <c r="B33" s="30" t="s">
        <v>210</v>
      </c>
      <c r="C33" s="30"/>
      <c r="D33" s="44" t="s">
        <v>219</v>
      </c>
      <c r="E33" s="45"/>
      <c r="F33" s="15" t="s">
        <v>153</v>
      </c>
    </row>
    <row r="34" spans="1:6" s="26" customFormat="1" ht="25.5">
      <c r="A34" s="27">
        <f t="shared" si="0"/>
        <v>31</v>
      </c>
      <c r="B34" s="30" t="s">
        <v>210</v>
      </c>
      <c r="C34" s="30"/>
      <c r="D34" s="44" t="s">
        <v>219</v>
      </c>
      <c r="E34" s="45"/>
      <c r="F34" s="15" t="s">
        <v>154</v>
      </c>
    </row>
    <row r="35" spans="1:6" s="26" customFormat="1" ht="25.5">
      <c r="A35" s="27">
        <f t="shared" si="0"/>
        <v>32</v>
      </c>
      <c r="B35" s="30" t="s">
        <v>210</v>
      </c>
      <c r="C35" s="30"/>
      <c r="D35" s="44" t="s">
        <v>219</v>
      </c>
      <c r="E35" s="45"/>
      <c r="F35" s="15" t="s">
        <v>155</v>
      </c>
    </row>
    <row r="36" spans="1:6" s="26" customFormat="1" ht="25.5">
      <c r="A36" s="27">
        <f t="shared" si="0"/>
        <v>33</v>
      </c>
      <c r="B36" s="30" t="s">
        <v>210</v>
      </c>
      <c r="C36" s="30"/>
      <c r="D36" s="44" t="s">
        <v>219</v>
      </c>
      <c r="E36" s="45"/>
      <c r="F36" s="15" t="s">
        <v>156</v>
      </c>
    </row>
    <row r="37" spans="1:6" s="26" customFormat="1" ht="25.5">
      <c r="A37" s="27">
        <f t="shared" si="0"/>
        <v>34</v>
      </c>
      <c r="B37" s="30" t="s">
        <v>210</v>
      </c>
      <c r="C37" s="30"/>
      <c r="D37" s="44" t="s">
        <v>219</v>
      </c>
      <c r="E37" s="45"/>
      <c r="F37" s="15" t="s">
        <v>157</v>
      </c>
    </row>
    <row r="38" spans="1:6" s="26" customFormat="1" ht="25.5">
      <c r="A38" s="27">
        <f t="shared" si="0"/>
        <v>35</v>
      </c>
      <c r="B38" s="30" t="s">
        <v>210</v>
      </c>
      <c r="C38" s="30"/>
      <c r="D38" s="44" t="s">
        <v>219</v>
      </c>
      <c r="E38" s="45"/>
      <c r="F38" s="15" t="s">
        <v>158</v>
      </c>
    </row>
    <row r="39" spans="1:6" s="26" customFormat="1" ht="25.5">
      <c r="A39" s="27">
        <f t="shared" si="0"/>
        <v>36</v>
      </c>
      <c r="B39" s="30" t="s">
        <v>210</v>
      </c>
      <c r="C39" s="30"/>
      <c r="D39" s="44" t="s">
        <v>219</v>
      </c>
      <c r="E39" s="45"/>
      <c r="F39" s="15" t="s">
        <v>159</v>
      </c>
    </row>
    <row r="40" spans="1:6" s="26" customFormat="1" ht="25.5">
      <c r="A40" s="27">
        <f t="shared" si="0"/>
        <v>37</v>
      </c>
      <c r="B40" s="30" t="s">
        <v>210</v>
      </c>
      <c r="C40" s="30"/>
      <c r="D40" s="44" t="s">
        <v>219</v>
      </c>
      <c r="E40" s="45"/>
      <c r="F40" s="15" t="s">
        <v>160</v>
      </c>
    </row>
    <row r="41" spans="1:6" s="26" customFormat="1" ht="25.5">
      <c r="A41" s="27">
        <f t="shared" si="0"/>
        <v>38</v>
      </c>
      <c r="B41" s="30" t="s">
        <v>210</v>
      </c>
      <c r="C41" s="30"/>
      <c r="D41" s="44" t="s">
        <v>219</v>
      </c>
      <c r="E41" s="45"/>
      <c r="F41" s="15" t="s">
        <v>161</v>
      </c>
    </row>
    <row r="42" spans="1:6" s="26" customFormat="1" ht="25.5">
      <c r="A42" s="27">
        <f t="shared" si="0"/>
        <v>39</v>
      </c>
      <c r="B42" s="30" t="s">
        <v>210</v>
      </c>
      <c r="C42" s="30"/>
      <c r="D42" s="44" t="s">
        <v>219</v>
      </c>
      <c r="E42" s="45"/>
      <c r="F42" s="15" t="s">
        <v>162</v>
      </c>
    </row>
    <row r="43" spans="1:6" s="26" customFormat="1" ht="25.5">
      <c r="A43" s="27">
        <f t="shared" si="0"/>
        <v>40</v>
      </c>
      <c r="B43" s="30" t="s">
        <v>210</v>
      </c>
      <c r="C43" s="30"/>
      <c r="D43" s="44" t="s">
        <v>219</v>
      </c>
      <c r="E43" s="45"/>
      <c r="F43" s="15" t="s">
        <v>163</v>
      </c>
    </row>
    <row r="44" spans="1:6" s="26" customFormat="1" ht="25.5">
      <c r="A44" s="27">
        <f t="shared" si="0"/>
        <v>41</v>
      </c>
      <c r="B44" s="30" t="s">
        <v>210</v>
      </c>
      <c r="C44" s="30"/>
      <c r="D44" s="44" t="s">
        <v>219</v>
      </c>
      <c r="E44" s="45"/>
      <c r="F44" s="15" t="s">
        <v>164</v>
      </c>
    </row>
    <row r="45" spans="1:6" s="26" customFormat="1" ht="25.5">
      <c r="A45" s="27">
        <f t="shared" si="0"/>
        <v>42</v>
      </c>
      <c r="B45" s="30" t="s">
        <v>210</v>
      </c>
      <c r="C45" s="30"/>
      <c r="D45" s="44" t="s">
        <v>219</v>
      </c>
      <c r="E45" s="45"/>
      <c r="F45" s="15" t="s">
        <v>165</v>
      </c>
    </row>
    <row r="46" spans="1:6" s="26" customFormat="1" ht="25.5">
      <c r="A46" s="27">
        <f t="shared" si="0"/>
        <v>43</v>
      </c>
      <c r="B46" s="30" t="s">
        <v>210</v>
      </c>
      <c r="C46" s="30"/>
      <c r="D46" s="44" t="s">
        <v>219</v>
      </c>
      <c r="E46" s="45"/>
      <c r="F46" s="15" t="s">
        <v>166</v>
      </c>
    </row>
    <row r="47" spans="1:6" s="26" customFormat="1" ht="25.5">
      <c r="A47" s="27">
        <f t="shared" si="0"/>
        <v>44</v>
      </c>
      <c r="B47" s="30" t="s">
        <v>210</v>
      </c>
      <c r="C47" s="30"/>
      <c r="D47" s="44" t="s">
        <v>219</v>
      </c>
      <c r="E47" s="45"/>
      <c r="F47" s="15" t="s">
        <v>167</v>
      </c>
    </row>
    <row r="48" spans="1:6" s="26" customFormat="1" ht="25.5">
      <c r="A48" s="27">
        <f t="shared" si="0"/>
        <v>45</v>
      </c>
      <c r="B48" s="30" t="s">
        <v>210</v>
      </c>
      <c r="C48" s="30"/>
      <c r="D48" s="44" t="s">
        <v>219</v>
      </c>
      <c r="E48" s="45"/>
      <c r="F48" s="15" t="s">
        <v>168</v>
      </c>
    </row>
    <row r="49" spans="1:6" s="26" customFormat="1" ht="25.5">
      <c r="A49" s="27">
        <f t="shared" si="0"/>
        <v>46</v>
      </c>
      <c r="B49" s="30" t="s">
        <v>210</v>
      </c>
      <c r="C49" s="30"/>
      <c r="D49" s="44" t="s">
        <v>219</v>
      </c>
      <c r="E49" s="45"/>
      <c r="F49" s="15" t="s">
        <v>169</v>
      </c>
    </row>
    <row r="50" spans="1:6" s="26" customFormat="1" ht="25.5">
      <c r="A50" s="27">
        <f t="shared" si="0"/>
        <v>47</v>
      </c>
      <c r="B50" s="30" t="s">
        <v>210</v>
      </c>
      <c r="C50" s="30"/>
      <c r="D50" s="44" t="s">
        <v>219</v>
      </c>
      <c r="E50" s="45"/>
      <c r="F50" s="15" t="s">
        <v>170</v>
      </c>
    </row>
    <row r="51" spans="1:6" s="26" customFormat="1" ht="25.5">
      <c r="A51" s="27">
        <f t="shared" si="0"/>
        <v>48</v>
      </c>
      <c r="B51" s="30" t="s">
        <v>210</v>
      </c>
      <c r="C51" s="30"/>
      <c r="D51" s="44" t="s">
        <v>219</v>
      </c>
      <c r="E51" s="45"/>
      <c r="F51" s="15" t="s">
        <v>171</v>
      </c>
    </row>
    <row r="52" spans="1:6" s="26" customFormat="1" ht="25.5">
      <c r="A52" s="27">
        <f t="shared" si="0"/>
        <v>49</v>
      </c>
      <c r="B52" s="30" t="s">
        <v>210</v>
      </c>
      <c r="C52" s="30"/>
      <c r="D52" s="44" t="s">
        <v>219</v>
      </c>
      <c r="E52" s="45"/>
      <c r="F52" s="15" t="s">
        <v>172</v>
      </c>
    </row>
    <row r="53" spans="1:6" s="26" customFormat="1" ht="25.5">
      <c r="A53" s="27">
        <f t="shared" si="0"/>
        <v>50</v>
      </c>
      <c r="B53" s="30" t="s">
        <v>210</v>
      </c>
      <c r="C53" s="30"/>
      <c r="D53" s="44" t="s">
        <v>219</v>
      </c>
      <c r="E53" s="45"/>
      <c r="F53" s="15" t="s">
        <v>173</v>
      </c>
    </row>
    <row r="54" spans="1:6" s="26" customFormat="1" ht="38.25">
      <c r="A54" s="27">
        <f t="shared" si="0"/>
        <v>51</v>
      </c>
      <c r="B54" s="30" t="s">
        <v>210</v>
      </c>
      <c r="C54" s="30"/>
      <c r="D54" s="44" t="s">
        <v>219</v>
      </c>
      <c r="E54" s="45"/>
      <c r="F54" s="15" t="s">
        <v>174</v>
      </c>
    </row>
    <row r="55" spans="1:6" s="26" customFormat="1" ht="25.5">
      <c r="A55" s="27">
        <f t="shared" si="0"/>
        <v>52</v>
      </c>
      <c r="B55" s="30" t="s">
        <v>210</v>
      </c>
      <c r="C55" s="30"/>
      <c r="D55" s="44" t="s">
        <v>219</v>
      </c>
      <c r="E55" s="45"/>
      <c r="F55" s="15" t="s">
        <v>175</v>
      </c>
    </row>
    <row r="56" spans="1:6" s="26" customFormat="1" ht="25.5">
      <c r="A56" s="27">
        <f t="shared" si="0"/>
        <v>53</v>
      </c>
      <c r="B56" s="30" t="s">
        <v>210</v>
      </c>
      <c r="C56" s="30"/>
      <c r="D56" s="44" t="s">
        <v>219</v>
      </c>
      <c r="E56" s="45"/>
      <c r="F56" s="15" t="s">
        <v>176</v>
      </c>
    </row>
    <row r="57" spans="1:6" s="26" customFormat="1" ht="25.5">
      <c r="A57" s="27">
        <f t="shared" si="0"/>
        <v>54</v>
      </c>
      <c r="B57" s="30" t="s">
        <v>210</v>
      </c>
      <c r="C57" s="30"/>
      <c r="D57" s="44" t="s">
        <v>219</v>
      </c>
      <c r="E57" s="45"/>
      <c r="F57" s="15" t="s">
        <v>177</v>
      </c>
    </row>
    <row r="58" spans="1:6" s="26" customFormat="1" ht="25.5">
      <c r="A58" s="27">
        <f t="shared" si="0"/>
        <v>55</v>
      </c>
      <c r="B58" s="30" t="s">
        <v>210</v>
      </c>
      <c r="C58" s="30"/>
      <c r="D58" s="44" t="s">
        <v>219</v>
      </c>
      <c r="E58" s="45"/>
      <c r="F58" s="15" t="s">
        <v>178</v>
      </c>
    </row>
    <row r="59" spans="1:6" s="26" customFormat="1" ht="25.5">
      <c r="A59" s="27">
        <f t="shared" si="0"/>
        <v>56</v>
      </c>
      <c r="B59" s="30" t="s">
        <v>210</v>
      </c>
      <c r="C59" s="30"/>
      <c r="D59" s="44" t="s">
        <v>219</v>
      </c>
      <c r="E59" s="45"/>
      <c r="F59" s="15" t="s">
        <v>179</v>
      </c>
    </row>
    <row r="60" spans="1:6" s="26" customFormat="1" ht="25.5">
      <c r="A60" s="27">
        <f t="shared" si="0"/>
        <v>57</v>
      </c>
      <c r="B60" s="30" t="s">
        <v>210</v>
      </c>
      <c r="C60" s="30"/>
      <c r="D60" s="44" t="s">
        <v>219</v>
      </c>
      <c r="E60" s="45"/>
      <c r="F60" s="15" t="s">
        <v>180</v>
      </c>
    </row>
    <row r="61" spans="1:6" s="26" customFormat="1" ht="25.5">
      <c r="A61" s="27">
        <f t="shared" si="0"/>
        <v>58</v>
      </c>
      <c r="B61" s="30" t="s">
        <v>210</v>
      </c>
      <c r="C61" s="30"/>
      <c r="D61" s="44" t="s">
        <v>221</v>
      </c>
      <c r="E61" s="45"/>
      <c r="F61" s="15" t="s">
        <v>181</v>
      </c>
    </row>
    <row r="62" spans="1:6" s="26" customFormat="1" ht="25.5">
      <c r="A62" s="27">
        <f t="shared" si="0"/>
        <v>59</v>
      </c>
      <c r="B62" s="30" t="s">
        <v>210</v>
      </c>
      <c r="C62" s="30"/>
      <c r="D62" s="44" t="s">
        <v>221</v>
      </c>
      <c r="E62" s="45"/>
      <c r="F62" s="15" t="s">
        <v>182</v>
      </c>
    </row>
    <row r="63" spans="1:6" s="26" customFormat="1" ht="38.25">
      <c r="A63" s="27">
        <f t="shared" si="0"/>
        <v>60</v>
      </c>
      <c r="B63" s="30" t="s">
        <v>210</v>
      </c>
      <c r="C63" s="30"/>
      <c r="D63" s="44" t="s">
        <v>221</v>
      </c>
      <c r="E63" s="45"/>
      <c r="F63" s="15" t="s">
        <v>183</v>
      </c>
    </row>
    <row r="64" spans="1:6" s="27" customFormat="1" ht="25.5">
      <c r="A64" s="27">
        <f t="shared" si="0"/>
        <v>61</v>
      </c>
      <c r="B64" s="30" t="s">
        <v>210</v>
      </c>
      <c r="D64" s="39" t="s">
        <v>188</v>
      </c>
      <c r="E64" s="27" t="s">
        <v>184</v>
      </c>
      <c r="F64" s="19" t="s">
        <v>185</v>
      </c>
    </row>
    <row r="65" spans="1:6" s="27" customFormat="1" ht="63.75">
      <c r="A65" s="27">
        <f t="shared" si="0"/>
        <v>62</v>
      </c>
      <c r="B65" s="30" t="s">
        <v>210</v>
      </c>
      <c r="D65" s="39" t="s">
        <v>188</v>
      </c>
      <c r="E65" s="27" t="s">
        <v>184</v>
      </c>
      <c r="F65" s="19" t="s">
        <v>186</v>
      </c>
    </row>
    <row r="66" spans="1:6" s="27" customFormat="1" ht="63.75">
      <c r="A66" s="27">
        <f t="shared" si="0"/>
        <v>63</v>
      </c>
      <c r="B66" s="30" t="s">
        <v>210</v>
      </c>
      <c r="D66" s="39" t="s">
        <v>188</v>
      </c>
      <c r="E66" s="27" t="s">
        <v>184</v>
      </c>
      <c r="F66" s="19" t="s">
        <v>187</v>
      </c>
    </row>
    <row r="67" spans="1:6" s="42" customFormat="1" ht="25.5">
      <c r="A67" s="27">
        <f t="shared" si="0"/>
        <v>64</v>
      </c>
      <c r="B67" s="30" t="s">
        <v>210</v>
      </c>
      <c r="C67" s="27"/>
      <c r="D67" s="39" t="s">
        <v>188</v>
      </c>
      <c r="E67" s="19" t="s">
        <v>189</v>
      </c>
      <c r="F67" s="19"/>
    </row>
    <row r="68" spans="2:6" s="42" customFormat="1" ht="25.5">
      <c r="B68" s="30" t="s">
        <v>210</v>
      </c>
      <c r="C68" s="27"/>
      <c r="D68" s="39" t="s">
        <v>188</v>
      </c>
      <c r="E68" s="101" t="s">
        <v>190</v>
      </c>
      <c r="F68" s="101" t="s">
        <v>191</v>
      </c>
    </row>
    <row r="69" spans="2:6" s="42" customFormat="1" ht="25.5">
      <c r="B69" s="30" t="s">
        <v>210</v>
      </c>
      <c r="C69" s="27"/>
      <c r="D69" s="39" t="s">
        <v>188</v>
      </c>
      <c r="E69" s="101"/>
      <c r="F69" s="101"/>
    </row>
    <row r="70" spans="2:6" s="42" customFormat="1" ht="25.5">
      <c r="B70" s="30" t="s">
        <v>210</v>
      </c>
      <c r="C70" s="27"/>
      <c r="D70" s="39" t="s">
        <v>188</v>
      </c>
      <c r="E70" s="19" t="s">
        <v>192</v>
      </c>
      <c r="F70" s="19" t="s">
        <v>193</v>
      </c>
    </row>
    <row r="71" spans="2:6" ht="53.25" customHeight="1">
      <c r="B71" s="30" t="s">
        <v>210</v>
      </c>
      <c r="C71" s="26"/>
      <c r="D71" s="39" t="s">
        <v>188</v>
      </c>
      <c r="E71" s="19" t="s">
        <v>194</v>
      </c>
      <c r="F71" s="19" t="s">
        <v>195</v>
      </c>
    </row>
  </sheetData>
  <mergeCells count="2">
    <mergeCell ref="E68:E69"/>
    <mergeCell ref="F68:F69"/>
  </mergeCells>
  <hyperlinks>
    <hyperlink ref="D5" r:id="rId1" display="OpenADE v1.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1:H93"/>
  <sheetViews>
    <sheetView zoomScale="75" zoomScaleNormal="75" workbookViewId="0" topLeftCell="A1">
      <pane xSplit="1" ySplit="10" topLeftCell="B34" activePane="bottomRight" state="frozen"/>
      <selection pane="topLeft" activeCell="A1" sqref="A1"/>
      <selection pane="topRight" activeCell="B1" sqref="B1"/>
      <selection pane="bottomLeft" activeCell="A11" sqref="A11"/>
      <selection pane="bottomRight" activeCell="B8" sqref="B8"/>
    </sheetView>
  </sheetViews>
  <sheetFormatPr defaultColWidth="9.140625" defaultRowHeight="12.75"/>
  <cols>
    <col min="1" max="1" width="8.7109375" style="0" customWidth="1"/>
    <col min="2" max="2" width="15.421875" style="0" customWidth="1"/>
    <col min="3" max="3" width="37.00390625" style="0" customWidth="1"/>
    <col min="4" max="4" width="29.57421875" style="0" customWidth="1"/>
    <col min="5" max="5" width="37.7109375" style="0" customWidth="1"/>
    <col min="6" max="6" width="39.7109375" style="0" customWidth="1"/>
    <col min="7" max="7" width="38.57421875" style="0" customWidth="1"/>
  </cols>
  <sheetData>
    <row r="1" spans="2:8" ht="15.75">
      <c r="B1" s="9" t="s">
        <v>354</v>
      </c>
      <c r="D1" s="91"/>
      <c r="E1" s="91"/>
      <c r="F1" s="91"/>
      <c r="G1" s="91"/>
      <c r="H1" s="91"/>
    </row>
    <row r="2" spans="4:8" ht="12.75">
      <c r="D2" s="91"/>
      <c r="E2" s="91"/>
      <c r="F2" s="91"/>
      <c r="G2" s="91"/>
      <c r="H2" s="91"/>
    </row>
    <row r="3" spans="3:6" ht="18.75" customHeight="1">
      <c r="C3" t="s">
        <v>352</v>
      </c>
      <c r="D3" s="90"/>
      <c r="E3" s="1"/>
      <c r="F3" s="1"/>
    </row>
    <row r="4" spans="3:6" ht="18.75" customHeight="1">
      <c r="C4" t="s">
        <v>355</v>
      </c>
      <c r="D4" s="90"/>
      <c r="E4" s="1"/>
      <c r="F4" s="1"/>
    </row>
    <row r="5" spans="4:6" ht="18.75" customHeight="1">
      <c r="D5" s="90"/>
      <c r="E5" s="1"/>
      <c r="F5" s="1"/>
    </row>
    <row r="6" ht="18.75" customHeight="1">
      <c r="C6" t="s">
        <v>353</v>
      </c>
    </row>
    <row r="7" ht="18.75" customHeight="1"/>
    <row r="8" spans="1:6" ht="24.75" customHeight="1">
      <c r="A8" s="22" t="s">
        <v>223</v>
      </c>
      <c r="B8" s="21"/>
      <c r="C8" s="21"/>
      <c r="D8" s="21"/>
      <c r="E8" s="59" t="s">
        <v>381</v>
      </c>
      <c r="F8" s="59"/>
    </row>
    <row r="9" spans="3:7" ht="34.5" customHeight="1">
      <c r="C9" t="s">
        <v>252</v>
      </c>
      <c r="E9" s="63" t="s">
        <v>254</v>
      </c>
      <c r="F9" s="63"/>
      <c r="G9" s="63" t="s">
        <v>255</v>
      </c>
    </row>
    <row r="10" spans="1:7" ht="33.75" customHeight="1">
      <c r="A10" s="9" t="s">
        <v>253</v>
      </c>
      <c r="B10" s="9" t="s">
        <v>121</v>
      </c>
      <c r="C10" s="10" t="s">
        <v>122</v>
      </c>
      <c r="D10" s="11" t="s">
        <v>200</v>
      </c>
      <c r="E10" s="18" t="s">
        <v>251</v>
      </c>
      <c r="F10" s="18" t="s">
        <v>13</v>
      </c>
      <c r="G10" s="10" t="s">
        <v>256</v>
      </c>
    </row>
    <row r="11" spans="1:8" ht="25.5">
      <c r="A11" s="14">
        <v>1</v>
      </c>
      <c r="B11" s="30" t="s">
        <v>210</v>
      </c>
      <c r="C11" s="44" t="s">
        <v>215</v>
      </c>
      <c r="D11" s="15" t="s">
        <v>131</v>
      </c>
      <c r="E11" s="79" t="s">
        <v>9</v>
      </c>
      <c r="F11" s="79"/>
      <c r="G11" s="14"/>
      <c r="H11" s="85" t="s">
        <v>312</v>
      </c>
    </row>
    <row r="12" spans="1:8" ht="127.5">
      <c r="A12" s="17">
        <f>+A11+1</f>
        <v>2</v>
      </c>
      <c r="B12" s="30" t="s">
        <v>210</v>
      </c>
      <c r="C12" s="44" t="s">
        <v>215</v>
      </c>
      <c r="D12" s="15" t="s">
        <v>132</v>
      </c>
      <c r="E12" s="13" t="s">
        <v>20</v>
      </c>
      <c r="F12" s="13"/>
      <c r="G12" s="13" t="s">
        <v>21</v>
      </c>
      <c r="H12" s="85" t="s">
        <v>312</v>
      </c>
    </row>
    <row r="13" spans="1:8" ht="25.5">
      <c r="A13" s="17">
        <f aca="true" t="shared" si="0" ref="A13:A93">+A12+1</f>
        <v>3</v>
      </c>
      <c r="B13" s="30" t="s">
        <v>210</v>
      </c>
      <c r="C13" s="44" t="s">
        <v>215</v>
      </c>
      <c r="D13" s="15" t="s">
        <v>133</v>
      </c>
      <c r="E13" s="13" t="s">
        <v>401</v>
      </c>
      <c r="F13" s="13"/>
      <c r="G13" s="13"/>
      <c r="H13" s="85" t="s">
        <v>312</v>
      </c>
    </row>
    <row r="14" spans="1:8" ht="63.75">
      <c r="A14" s="17">
        <f t="shared" si="0"/>
        <v>4</v>
      </c>
      <c r="B14" s="30" t="s">
        <v>210</v>
      </c>
      <c r="C14" s="44" t="s">
        <v>216</v>
      </c>
      <c r="D14" s="15" t="s">
        <v>134</v>
      </c>
      <c r="E14" s="13" t="s">
        <v>12</v>
      </c>
      <c r="F14" s="13"/>
      <c r="G14" s="86" t="s">
        <v>311</v>
      </c>
      <c r="H14" s="92" t="s">
        <v>358</v>
      </c>
    </row>
    <row r="15" spans="1:7" ht="38.25">
      <c r="A15" s="17">
        <f t="shared" si="0"/>
        <v>5</v>
      </c>
      <c r="B15" s="30" t="s">
        <v>210</v>
      </c>
      <c r="C15" s="44" t="s">
        <v>216</v>
      </c>
      <c r="D15" s="15" t="s">
        <v>135</v>
      </c>
      <c r="F15" s="14"/>
      <c r="G15" s="87" t="s">
        <v>310</v>
      </c>
    </row>
    <row r="16" spans="1:7" ht="25.5">
      <c r="A16" s="17">
        <f t="shared" si="0"/>
        <v>6</v>
      </c>
      <c r="B16" s="30" t="s">
        <v>210</v>
      </c>
      <c r="C16" s="44" t="s">
        <v>216</v>
      </c>
      <c r="D16" s="15" t="s">
        <v>136</v>
      </c>
      <c r="E16" s="14"/>
      <c r="F16" s="14"/>
      <c r="G16" s="80" t="s">
        <v>402</v>
      </c>
    </row>
    <row r="17" spans="1:7" ht="25.5">
      <c r="A17" s="17">
        <f t="shared" si="0"/>
        <v>7</v>
      </c>
      <c r="B17" s="30" t="s">
        <v>210</v>
      </c>
      <c r="C17" s="44" t="s">
        <v>220</v>
      </c>
      <c r="D17" s="15" t="s">
        <v>137</v>
      </c>
      <c r="E17" s="79" t="s">
        <v>9</v>
      </c>
      <c r="F17" s="79"/>
      <c r="G17" s="14"/>
    </row>
    <row r="18" spans="1:7" ht="25.5">
      <c r="A18" s="17">
        <f t="shared" si="0"/>
        <v>8</v>
      </c>
      <c r="B18" s="30" t="s">
        <v>210</v>
      </c>
      <c r="C18" s="44" t="s">
        <v>220</v>
      </c>
      <c r="D18" s="15" t="s">
        <v>138</v>
      </c>
      <c r="E18" s="14"/>
      <c r="F18" s="14"/>
      <c r="G18" s="14"/>
    </row>
    <row r="19" spans="1:4" ht="36.75" customHeight="1">
      <c r="A19" s="17">
        <f t="shared" si="0"/>
        <v>9</v>
      </c>
      <c r="B19" s="30" t="s">
        <v>210</v>
      </c>
      <c r="C19" s="44" t="s">
        <v>220</v>
      </c>
      <c r="D19" s="15" t="s">
        <v>139</v>
      </c>
    </row>
    <row r="20" spans="1:7" ht="75.75" customHeight="1">
      <c r="A20" s="17"/>
      <c r="B20" s="30"/>
      <c r="C20" s="44"/>
      <c r="D20" s="88" t="s">
        <v>313</v>
      </c>
      <c r="E20" s="80"/>
      <c r="F20" s="83" t="s">
        <v>403</v>
      </c>
      <c r="G20" s="14" t="s">
        <v>10</v>
      </c>
    </row>
    <row r="21" spans="1:7" ht="24.75" customHeight="1">
      <c r="A21" s="17"/>
      <c r="B21" s="30"/>
      <c r="C21" s="44"/>
      <c r="D21" s="88" t="s">
        <v>334</v>
      </c>
      <c r="E21" s="80" t="s">
        <v>344</v>
      </c>
      <c r="F21" s="83"/>
      <c r="G21" s="14"/>
    </row>
    <row r="22" spans="1:7" ht="132" customHeight="1">
      <c r="A22" s="17"/>
      <c r="B22" s="30"/>
      <c r="C22" s="44"/>
      <c r="D22" s="88" t="s">
        <v>314</v>
      </c>
      <c r="E22" s="80"/>
      <c r="F22" s="83" t="s">
        <v>405</v>
      </c>
      <c r="G22" s="14"/>
    </row>
    <row r="23" spans="1:7" ht="12.75">
      <c r="A23" s="17"/>
      <c r="B23" s="30"/>
      <c r="C23" s="44"/>
      <c r="D23" s="88" t="s">
        <v>336</v>
      </c>
      <c r="E23" s="80" t="s">
        <v>335</v>
      </c>
      <c r="F23" s="83"/>
      <c r="G23" s="14"/>
    </row>
    <row r="24" spans="1:7" ht="12.75">
      <c r="A24" s="17"/>
      <c r="B24" s="30"/>
      <c r="C24" s="44"/>
      <c r="D24" s="88" t="s">
        <v>337</v>
      </c>
      <c r="E24" s="80" t="s">
        <v>338</v>
      </c>
      <c r="F24" s="83"/>
      <c r="G24" s="14"/>
    </row>
    <row r="25" spans="1:8" ht="25.5">
      <c r="A25" s="17"/>
      <c r="B25" s="30"/>
      <c r="C25" s="44"/>
      <c r="D25" s="88" t="s">
        <v>339</v>
      </c>
      <c r="E25" s="80" t="s">
        <v>340</v>
      </c>
      <c r="F25" s="83"/>
      <c r="G25" s="14"/>
      <c r="H25" t="s">
        <v>356</v>
      </c>
    </row>
    <row r="26" spans="1:7" ht="27" customHeight="1">
      <c r="A26" s="17"/>
      <c r="B26" s="30"/>
      <c r="C26" s="44"/>
      <c r="D26" s="88" t="s">
        <v>341</v>
      </c>
      <c r="E26" s="80" t="s">
        <v>342</v>
      </c>
      <c r="F26" s="83"/>
      <c r="G26" s="14"/>
    </row>
    <row r="27" spans="1:7" ht="63.75" customHeight="1">
      <c r="A27" s="17"/>
      <c r="B27" s="30"/>
      <c r="C27" s="44"/>
      <c r="D27" s="88" t="s">
        <v>343</v>
      </c>
      <c r="E27" s="80" t="s">
        <v>345</v>
      </c>
      <c r="F27" s="83"/>
      <c r="G27" s="14"/>
    </row>
    <row r="28" spans="1:7" ht="25.5">
      <c r="A28" s="17"/>
      <c r="B28" s="30"/>
      <c r="C28" s="44"/>
      <c r="D28" s="88" t="s">
        <v>315</v>
      </c>
      <c r="E28" s="80"/>
      <c r="F28" s="80"/>
      <c r="G28" s="80" t="s">
        <v>16</v>
      </c>
    </row>
    <row r="29" spans="1:7" ht="57" customHeight="1">
      <c r="A29" s="17"/>
      <c r="B29" s="30"/>
      <c r="C29" s="44"/>
      <c r="D29" s="88" t="s">
        <v>316</v>
      </c>
      <c r="E29" s="80"/>
      <c r="F29" s="80" t="s">
        <v>404</v>
      </c>
      <c r="G29" s="80" t="s">
        <v>17</v>
      </c>
    </row>
    <row r="30" spans="1:7" ht="12.75">
      <c r="A30" s="17"/>
      <c r="B30" s="30"/>
      <c r="C30" s="44"/>
      <c r="D30" s="15"/>
      <c r="E30" s="80"/>
      <c r="G30" s="14"/>
    </row>
    <row r="31" spans="1:7" ht="25.5">
      <c r="A31" s="17">
        <f>+A19+1</f>
        <v>10</v>
      </c>
      <c r="B31" s="30" t="s">
        <v>210</v>
      </c>
      <c r="C31" s="44" t="s">
        <v>220</v>
      </c>
      <c r="D31" s="15" t="s">
        <v>140</v>
      </c>
      <c r="E31" s="14"/>
      <c r="F31" s="14" t="s">
        <v>14</v>
      </c>
      <c r="G31" s="14" t="s">
        <v>11</v>
      </c>
    </row>
    <row r="32" spans="1:7" ht="25.5">
      <c r="A32" s="17"/>
      <c r="B32" s="30"/>
      <c r="C32" s="44"/>
      <c r="D32" s="88" t="s">
        <v>330</v>
      </c>
      <c r="E32" s="14"/>
      <c r="F32" s="15" t="s">
        <v>331</v>
      </c>
      <c r="G32" s="14"/>
    </row>
    <row r="33" spans="1:7" ht="25.5">
      <c r="A33" s="17"/>
      <c r="B33" s="30"/>
      <c r="C33" s="44"/>
      <c r="D33" s="88" t="s">
        <v>333</v>
      </c>
      <c r="E33" s="14"/>
      <c r="F33" s="15" t="s">
        <v>332</v>
      </c>
      <c r="G33" s="14"/>
    </row>
    <row r="34" spans="1:7" ht="12.75">
      <c r="A34" s="17"/>
      <c r="B34" s="30"/>
      <c r="C34" s="44"/>
      <c r="D34" s="88" t="s">
        <v>317</v>
      </c>
      <c r="E34" s="14"/>
      <c r="F34" s="14"/>
      <c r="G34" s="14" t="s">
        <v>318</v>
      </c>
    </row>
    <row r="35" spans="1:7" ht="23.25" customHeight="1">
      <c r="A35" s="17"/>
      <c r="B35" s="30"/>
      <c r="C35" s="44"/>
      <c r="D35" s="88" t="s">
        <v>319</v>
      </c>
      <c r="E35" s="80" t="s">
        <v>357</v>
      </c>
      <c r="F35" s="14"/>
      <c r="G35" s="14"/>
    </row>
    <row r="36" spans="1:7" ht="25.5" customHeight="1">
      <c r="A36" s="17"/>
      <c r="B36" s="30"/>
      <c r="C36" s="44"/>
      <c r="D36" s="88" t="s">
        <v>320</v>
      </c>
      <c r="E36" s="80" t="s">
        <v>357</v>
      </c>
      <c r="F36" s="14"/>
      <c r="G36" s="14"/>
    </row>
    <row r="37" spans="1:7" ht="12.75">
      <c r="A37" s="17"/>
      <c r="B37" s="30"/>
      <c r="C37" s="44"/>
      <c r="D37" s="88" t="s">
        <v>321</v>
      </c>
      <c r="E37" s="14"/>
      <c r="F37" s="14"/>
      <c r="G37" s="14" t="s">
        <v>318</v>
      </c>
    </row>
    <row r="38" spans="1:7" ht="27.75" customHeight="1">
      <c r="A38" s="17"/>
      <c r="B38" s="30"/>
      <c r="C38" s="44"/>
      <c r="D38" s="88" t="s">
        <v>322</v>
      </c>
      <c r="E38" s="80" t="s">
        <v>342</v>
      </c>
      <c r="F38" s="14"/>
      <c r="G38" s="14"/>
    </row>
    <row r="39" spans="1:7" ht="16.5" customHeight="1">
      <c r="A39" s="17"/>
      <c r="B39" s="30"/>
      <c r="C39" s="44"/>
      <c r="D39" s="88" t="s">
        <v>323</v>
      </c>
      <c r="E39" s="14"/>
      <c r="F39" s="14"/>
      <c r="G39" s="14" t="s">
        <v>318</v>
      </c>
    </row>
    <row r="40" spans="1:7" ht="30.75" customHeight="1">
      <c r="A40" s="17"/>
      <c r="B40" s="30"/>
      <c r="C40" s="44"/>
      <c r="D40" s="88" t="s">
        <v>324</v>
      </c>
      <c r="E40" s="80" t="s">
        <v>357</v>
      </c>
      <c r="F40" s="14"/>
      <c r="G40" s="14"/>
    </row>
    <row r="41" spans="1:7" ht="26.25" customHeight="1">
      <c r="A41" s="17"/>
      <c r="B41" s="30"/>
      <c r="C41" s="44"/>
      <c r="D41" s="88" t="s">
        <v>325</v>
      </c>
      <c r="E41" s="80" t="s">
        <v>357</v>
      </c>
      <c r="F41" s="14"/>
      <c r="G41" s="14"/>
    </row>
    <row r="42" spans="1:7" ht="42" customHeight="1">
      <c r="A42" s="17"/>
      <c r="B42" s="30"/>
      <c r="C42" s="44"/>
      <c r="D42" s="88" t="s">
        <v>326</v>
      </c>
      <c r="E42" s="14"/>
      <c r="F42" s="80" t="s">
        <v>327</v>
      </c>
      <c r="G42" s="14"/>
    </row>
    <row r="43" spans="1:7" ht="24" customHeight="1">
      <c r="A43" s="17"/>
      <c r="B43" s="30"/>
      <c r="C43" s="44"/>
      <c r="D43" s="88" t="s">
        <v>329</v>
      </c>
      <c r="E43" s="80" t="s">
        <v>328</v>
      </c>
      <c r="F43" s="80"/>
      <c r="G43" s="80" t="s">
        <v>16</v>
      </c>
    </row>
    <row r="44" spans="1:7" ht="25.5">
      <c r="A44" s="17">
        <f>+A31+1</f>
        <v>11</v>
      </c>
      <c r="B44" s="30" t="s">
        <v>210</v>
      </c>
      <c r="C44" s="44" t="s">
        <v>220</v>
      </c>
      <c r="D44" s="15" t="s">
        <v>142</v>
      </c>
      <c r="E44" s="14"/>
      <c r="F44" s="14" t="s">
        <v>15</v>
      </c>
      <c r="G44" s="14"/>
    </row>
    <row r="45" spans="1:7" ht="27.75" customHeight="1">
      <c r="A45" s="17">
        <f t="shared" si="0"/>
        <v>12</v>
      </c>
      <c r="B45" s="30" t="s">
        <v>210</v>
      </c>
      <c r="C45" s="44" t="s">
        <v>220</v>
      </c>
      <c r="D45" s="15" t="s">
        <v>143</v>
      </c>
      <c r="E45" s="14"/>
      <c r="F45" s="14" t="s">
        <v>15</v>
      </c>
      <c r="G45" s="14"/>
    </row>
    <row r="46" spans="1:7" ht="25.5">
      <c r="A46" s="17">
        <f>+A45+1</f>
        <v>13</v>
      </c>
      <c r="B46" s="30" t="s">
        <v>210</v>
      </c>
      <c r="C46" s="44" t="s">
        <v>220</v>
      </c>
      <c r="D46" s="15" t="s">
        <v>144</v>
      </c>
      <c r="E46" s="14"/>
      <c r="F46" s="14" t="s">
        <v>15</v>
      </c>
      <c r="G46" s="14"/>
    </row>
    <row r="47" spans="1:7" ht="51">
      <c r="A47" s="17"/>
      <c r="B47" s="30"/>
      <c r="C47" s="44"/>
      <c r="D47" s="88" t="s">
        <v>346</v>
      </c>
      <c r="E47" s="89" t="s">
        <v>347</v>
      </c>
      <c r="G47" s="14"/>
    </row>
    <row r="48" spans="1:7" ht="31.5" customHeight="1">
      <c r="A48" s="17"/>
      <c r="B48" s="30"/>
      <c r="C48" s="44"/>
      <c r="D48" s="88" t="s">
        <v>348</v>
      </c>
      <c r="E48" s="89" t="s">
        <v>349</v>
      </c>
      <c r="G48" s="14"/>
    </row>
    <row r="49" spans="1:7" ht="25.5" customHeight="1">
      <c r="A49" s="17"/>
      <c r="B49" s="30"/>
      <c r="C49" s="44"/>
      <c r="D49" s="88" t="s">
        <v>350</v>
      </c>
      <c r="E49" s="89" t="s">
        <v>357</v>
      </c>
      <c r="G49" s="14"/>
    </row>
    <row r="50" spans="1:7" ht="25.5">
      <c r="A50" s="17">
        <f>+A46+1</f>
        <v>14</v>
      </c>
      <c r="B50" s="30" t="s">
        <v>210</v>
      </c>
      <c r="C50" s="44" t="s">
        <v>220</v>
      </c>
      <c r="D50" s="15" t="s">
        <v>145</v>
      </c>
      <c r="E50" s="14"/>
      <c r="F50" s="14" t="s">
        <v>18</v>
      </c>
      <c r="G50" s="14"/>
    </row>
    <row r="51" spans="1:7" ht="25.5">
      <c r="A51" s="17">
        <f t="shared" si="0"/>
        <v>15</v>
      </c>
      <c r="B51" s="30" t="s">
        <v>210</v>
      </c>
      <c r="C51" s="44" t="s">
        <v>220</v>
      </c>
      <c r="D51" s="15" t="s">
        <v>146</v>
      </c>
      <c r="E51" s="14"/>
      <c r="F51" s="14" t="s">
        <v>18</v>
      </c>
      <c r="G51" s="14"/>
    </row>
    <row r="52" spans="1:7" ht="25.5">
      <c r="A52" s="17">
        <f t="shared" si="0"/>
        <v>16</v>
      </c>
      <c r="B52" s="30" t="s">
        <v>210</v>
      </c>
      <c r="C52" s="44" t="s">
        <v>220</v>
      </c>
      <c r="D52" s="15" t="s">
        <v>147</v>
      </c>
      <c r="E52" s="14"/>
      <c r="F52" s="14" t="s">
        <v>18</v>
      </c>
      <c r="G52" s="14"/>
    </row>
    <row r="53" spans="1:7" ht="102">
      <c r="A53" s="17">
        <f t="shared" si="0"/>
        <v>17</v>
      </c>
      <c r="B53" s="30" t="s">
        <v>210</v>
      </c>
      <c r="C53" s="44" t="s">
        <v>220</v>
      </c>
      <c r="D53" s="15" t="s">
        <v>148</v>
      </c>
      <c r="E53" s="14"/>
      <c r="F53" s="80"/>
      <c r="G53" s="80" t="s">
        <v>351</v>
      </c>
    </row>
    <row r="54" spans="1:7" ht="25.5">
      <c r="A54" s="17">
        <f t="shared" si="0"/>
        <v>18</v>
      </c>
      <c r="B54" s="30" t="s">
        <v>210</v>
      </c>
      <c r="C54" s="44" t="s">
        <v>220</v>
      </c>
      <c r="D54" s="15" t="s">
        <v>149</v>
      </c>
      <c r="E54" s="14"/>
      <c r="F54" s="14" t="s">
        <v>19</v>
      </c>
      <c r="G54" s="14"/>
    </row>
    <row r="55" spans="1:7" ht="25.5">
      <c r="A55" s="17">
        <f t="shared" si="0"/>
        <v>19</v>
      </c>
      <c r="B55" s="30" t="s">
        <v>210</v>
      </c>
      <c r="C55" s="44" t="s">
        <v>220</v>
      </c>
      <c r="D55" s="15" t="s">
        <v>150</v>
      </c>
      <c r="E55" s="14"/>
      <c r="F55" s="14" t="s">
        <v>19</v>
      </c>
      <c r="G55" s="14"/>
    </row>
    <row r="56" spans="1:7" ht="25.5">
      <c r="A56" s="17">
        <f t="shared" si="0"/>
        <v>20</v>
      </c>
      <c r="B56" s="30" t="s">
        <v>210</v>
      </c>
      <c r="C56" s="44" t="s">
        <v>219</v>
      </c>
      <c r="D56" s="15" t="s">
        <v>151</v>
      </c>
      <c r="E56" s="14"/>
      <c r="F56" s="14" t="s">
        <v>392</v>
      </c>
      <c r="G56" s="14"/>
    </row>
    <row r="57" spans="1:7" ht="25.5">
      <c r="A57" s="17">
        <f t="shared" si="0"/>
        <v>21</v>
      </c>
      <c r="B57" s="30" t="s">
        <v>210</v>
      </c>
      <c r="C57" s="44" t="s">
        <v>219</v>
      </c>
      <c r="D57" s="15" t="s">
        <v>152</v>
      </c>
      <c r="E57" s="14"/>
      <c r="F57" s="14"/>
      <c r="G57" s="14"/>
    </row>
    <row r="58" spans="1:7" ht="409.5" customHeight="1">
      <c r="A58" s="17">
        <f t="shared" si="0"/>
        <v>22</v>
      </c>
      <c r="B58" s="30" t="s">
        <v>210</v>
      </c>
      <c r="C58" s="44" t="s">
        <v>219</v>
      </c>
      <c r="D58" s="15" t="s">
        <v>153</v>
      </c>
      <c r="E58" s="80" t="s">
        <v>406</v>
      </c>
      <c r="F58" s="1"/>
      <c r="G58" s="80"/>
    </row>
    <row r="59" spans="1:7" ht="25.5">
      <c r="A59" s="17">
        <f t="shared" si="0"/>
        <v>23</v>
      </c>
      <c r="B59" s="30" t="s">
        <v>210</v>
      </c>
      <c r="C59" s="44" t="s">
        <v>219</v>
      </c>
      <c r="D59" s="15" t="s">
        <v>154</v>
      </c>
      <c r="E59" s="14"/>
      <c r="F59" s="14" t="s">
        <v>240</v>
      </c>
      <c r="G59" s="14"/>
    </row>
    <row r="60" spans="1:7" ht="77.25" customHeight="1">
      <c r="A60" s="17">
        <f t="shared" si="0"/>
        <v>24</v>
      </c>
      <c r="B60" s="30" t="s">
        <v>210</v>
      </c>
      <c r="C60" s="44" t="s">
        <v>219</v>
      </c>
      <c r="D60" s="15" t="s">
        <v>155</v>
      </c>
      <c r="E60" s="80" t="s">
        <v>407</v>
      </c>
      <c r="F60" s="14"/>
      <c r="G60" s="80"/>
    </row>
    <row r="61" spans="1:7" ht="25.5">
      <c r="A61" s="17">
        <f t="shared" si="0"/>
        <v>25</v>
      </c>
      <c r="B61" s="30" t="s">
        <v>210</v>
      </c>
      <c r="C61" s="44" t="s">
        <v>219</v>
      </c>
      <c r="D61" s="15" t="s">
        <v>156</v>
      </c>
      <c r="E61" s="14"/>
      <c r="F61" s="14" t="s">
        <v>240</v>
      </c>
      <c r="G61" s="14"/>
    </row>
    <row r="62" spans="1:7" ht="25.5">
      <c r="A62" s="17">
        <f t="shared" si="0"/>
        <v>26</v>
      </c>
      <c r="B62" s="30" t="s">
        <v>210</v>
      </c>
      <c r="C62" s="44" t="s">
        <v>219</v>
      </c>
      <c r="D62" s="15" t="s">
        <v>157</v>
      </c>
      <c r="E62" s="14"/>
      <c r="F62" s="14"/>
      <c r="G62" s="14"/>
    </row>
    <row r="63" spans="1:7" ht="12.75">
      <c r="A63" s="17"/>
      <c r="B63" s="30"/>
      <c r="C63" s="44"/>
      <c r="D63" s="15"/>
      <c r="E63" s="14"/>
      <c r="F63" s="14"/>
      <c r="G63" s="14"/>
    </row>
    <row r="64" spans="1:7" ht="25.5">
      <c r="A64" s="17">
        <f>+A62+1</f>
        <v>27</v>
      </c>
      <c r="B64" s="30" t="s">
        <v>210</v>
      </c>
      <c r="C64" s="44" t="s">
        <v>219</v>
      </c>
      <c r="D64" s="15" t="s">
        <v>158</v>
      </c>
      <c r="E64" s="14"/>
      <c r="F64" s="14"/>
      <c r="G64" s="14"/>
    </row>
    <row r="65" spans="1:7" ht="63.75">
      <c r="A65" s="17"/>
      <c r="B65" s="30"/>
      <c r="C65" s="44"/>
      <c r="D65" s="15"/>
      <c r="E65" s="81" t="s">
        <v>393</v>
      </c>
      <c r="F65" s="14"/>
      <c r="G65" s="14"/>
    </row>
    <row r="66" spans="1:7" ht="38.25">
      <c r="A66" s="17"/>
      <c r="B66" s="30"/>
      <c r="C66" s="44"/>
      <c r="D66" s="15"/>
      <c r="E66" s="81"/>
      <c r="F66" s="14"/>
      <c r="G66" s="81" t="s">
        <v>394</v>
      </c>
    </row>
    <row r="67" spans="1:7" ht="38.25">
      <c r="A67" s="17"/>
      <c r="B67" s="30"/>
      <c r="C67" s="44"/>
      <c r="D67" s="15"/>
      <c r="F67" s="14"/>
      <c r="G67" s="81" t="s">
        <v>395</v>
      </c>
    </row>
    <row r="68" spans="1:7" ht="51">
      <c r="A68" s="17"/>
      <c r="B68" s="30"/>
      <c r="C68" s="44"/>
      <c r="D68" s="15"/>
      <c r="E68" s="81" t="s">
        <v>396</v>
      </c>
      <c r="F68" s="14"/>
      <c r="G68" s="81"/>
    </row>
    <row r="69" spans="1:7" ht="38.25">
      <c r="A69" s="17">
        <f>+A64+1</f>
        <v>28</v>
      </c>
      <c r="B69" s="30" t="s">
        <v>210</v>
      </c>
      <c r="C69" s="44" t="s">
        <v>219</v>
      </c>
      <c r="D69" s="15" t="s">
        <v>159</v>
      </c>
      <c r="E69" s="81" t="s">
        <v>377</v>
      </c>
      <c r="F69" s="14"/>
      <c r="G69" s="14"/>
    </row>
    <row r="70" spans="1:7" ht="25.5">
      <c r="A70" s="17">
        <f t="shared" si="0"/>
        <v>29</v>
      </c>
      <c r="B70" s="30" t="s">
        <v>210</v>
      </c>
      <c r="C70" s="44" t="s">
        <v>219</v>
      </c>
      <c r="D70" s="15" t="s">
        <v>160</v>
      </c>
      <c r="E70" s="14" t="s">
        <v>408</v>
      </c>
      <c r="F70" s="14"/>
      <c r="G70" s="14"/>
    </row>
    <row r="71" spans="1:7" ht="25.5">
      <c r="A71" s="17">
        <f t="shared" si="0"/>
        <v>30</v>
      </c>
      <c r="B71" s="30" t="s">
        <v>210</v>
      </c>
      <c r="C71" s="44" t="s">
        <v>219</v>
      </c>
      <c r="D71" s="15" t="s">
        <v>161</v>
      </c>
      <c r="E71" s="14" t="s">
        <v>378</v>
      </c>
      <c r="F71" s="14"/>
      <c r="G71" s="14"/>
    </row>
    <row r="72" spans="1:7" ht="361.5" customHeight="1">
      <c r="A72" s="17">
        <f t="shared" si="0"/>
        <v>31</v>
      </c>
      <c r="B72" s="30" t="s">
        <v>210</v>
      </c>
      <c r="C72" s="44" t="s">
        <v>219</v>
      </c>
      <c r="D72" s="15" t="s">
        <v>162</v>
      </c>
      <c r="E72" s="80" t="s">
        <v>375</v>
      </c>
      <c r="F72" s="14"/>
      <c r="G72" s="80"/>
    </row>
    <row r="73" spans="1:7" ht="25.5">
      <c r="A73" s="17">
        <f t="shared" si="0"/>
        <v>32</v>
      </c>
      <c r="B73" s="30" t="s">
        <v>210</v>
      </c>
      <c r="C73" s="44" t="s">
        <v>219</v>
      </c>
      <c r="D73" s="15" t="s">
        <v>163</v>
      </c>
      <c r="E73" s="14"/>
      <c r="F73" s="14"/>
      <c r="G73" s="14"/>
    </row>
    <row r="74" spans="1:7" ht="25.5">
      <c r="A74" s="17">
        <f t="shared" si="0"/>
        <v>33</v>
      </c>
      <c r="B74" s="30" t="s">
        <v>210</v>
      </c>
      <c r="C74" s="44" t="s">
        <v>219</v>
      </c>
      <c r="D74" s="15" t="s">
        <v>164</v>
      </c>
      <c r="E74" s="14"/>
      <c r="F74" s="80" t="s">
        <v>241</v>
      </c>
      <c r="G74" s="14"/>
    </row>
    <row r="75" spans="1:7" ht="25.5">
      <c r="A75" s="17">
        <f t="shared" si="0"/>
        <v>34</v>
      </c>
      <c r="B75" s="30" t="s">
        <v>210</v>
      </c>
      <c r="C75" s="44" t="s">
        <v>219</v>
      </c>
      <c r="D75" s="15" t="s">
        <v>165</v>
      </c>
      <c r="E75" s="14"/>
      <c r="F75" s="14" t="s">
        <v>240</v>
      </c>
      <c r="G75" s="14"/>
    </row>
    <row r="76" spans="1:7" ht="25.5">
      <c r="A76" s="17">
        <f t="shared" si="0"/>
        <v>35</v>
      </c>
      <c r="B76" s="30" t="s">
        <v>210</v>
      </c>
      <c r="C76" s="44" t="s">
        <v>219</v>
      </c>
      <c r="D76" s="15" t="s">
        <v>166</v>
      </c>
      <c r="E76" s="14"/>
      <c r="F76" s="14"/>
      <c r="G76" s="14"/>
    </row>
    <row r="77" spans="1:7" ht="25.5">
      <c r="A77" s="17">
        <f t="shared" si="0"/>
        <v>36</v>
      </c>
      <c r="B77" s="30" t="s">
        <v>210</v>
      </c>
      <c r="C77" s="44" t="s">
        <v>219</v>
      </c>
      <c r="D77" s="15" t="s">
        <v>167</v>
      </c>
      <c r="E77" s="14"/>
      <c r="F77" s="14"/>
      <c r="G77" s="14"/>
    </row>
    <row r="78" spans="1:7" ht="25.5">
      <c r="A78" s="17">
        <f t="shared" si="0"/>
        <v>37</v>
      </c>
      <c r="B78" s="30" t="s">
        <v>210</v>
      </c>
      <c r="C78" s="44" t="s">
        <v>219</v>
      </c>
      <c r="D78" s="15" t="s">
        <v>168</v>
      </c>
      <c r="E78" s="14"/>
      <c r="F78" s="14"/>
      <c r="G78" s="14"/>
    </row>
    <row r="79" spans="1:7" ht="25.5">
      <c r="A79" s="17">
        <f t="shared" si="0"/>
        <v>38</v>
      </c>
      <c r="B79" s="30" t="s">
        <v>210</v>
      </c>
      <c r="C79" s="44" t="s">
        <v>219</v>
      </c>
      <c r="D79" s="15" t="s">
        <v>169</v>
      </c>
      <c r="E79" s="14"/>
      <c r="F79" s="14"/>
      <c r="G79" s="14"/>
    </row>
    <row r="80" spans="1:7" ht="25.5">
      <c r="A80" s="17">
        <f t="shared" si="0"/>
        <v>39</v>
      </c>
      <c r="B80" s="30" t="s">
        <v>210</v>
      </c>
      <c r="C80" s="44" t="s">
        <v>219</v>
      </c>
      <c r="D80" s="15" t="s">
        <v>170</v>
      </c>
      <c r="E80" s="14"/>
      <c r="F80" s="14"/>
      <c r="G80" s="14"/>
    </row>
    <row r="81" spans="1:7" ht="25.5">
      <c r="A81" s="17">
        <f t="shared" si="0"/>
        <v>40</v>
      </c>
      <c r="B81" s="30" t="s">
        <v>210</v>
      </c>
      <c r="C81" s="44" t="s">
        <v>219</v>
      </c>
      <c r="D81" s="15" t="s">
        <v>171</v>
      </c>
      <c r="E81" s="14"/>
      <c r="F81" s="14"/>
      <c r="G81" s="14"/>
    </row>
    <row r="82" spans="1:7" ht="25.5">
      <c r="A82" s="17">
        <f t="shared" si="0"/>
        <v>41</v>
      </c>
      <c r="B82" s="30" t="s">
        <v>210</v>
      </c>
      <c r="C82" s="44" t="s">
        <v>219</v>
      </c>
      <c r="D82" s="15" t="s">
        <v>172</v>
      </c>
      <c r="E82" s="14"/>
      <c r="F82" s="14"/>
      <c r="G82" s="14"/>
    </row>
    <row r="83" spans="1:7" ht="25.5">
      <c r="A83" s="17">
        <f t="shared" si="0"/>
        <v>42</v>
      </c>
      <c r="B83" s="30" t="s">
        <v>210</v>
      </c>
      <c r="C83" s="44" t="s">
        <v>219</v>
      </c>
      <c r="D83" s="15" t="s">
        <v>173</v>
      </c>
      <c r="E83" s="14"/>
      <c r="F83" s="14"/>
      <c r="G83" s="14"/>
    </row>
    <row r="84" spans="1:7" ht="38.25">
      <c r="A84" s="17">
        <f t="shared" si="0"/>
        <v>43</v>
      </c>
      <c r="B84" s="30" t="s">
        <v>210</v>
      </c>
      <c r="C84" s="44" t="s">
        <v>219</v>
      </c>
      <c r="D84" s="15" t="s">
        <v>174</v>
      </c>
      <c r="E84" s="14"/>
      <c r="F84" s="14" t="s">
        <v>240</v>
      </c>
      <c r="G84" s="14"/>
    </row>
    <row r="85" spans="1:7" ht="25.5">
      <c r="A85" s="17">
        <f t="shared" si="0"/>
        <v>44</v>
      </c>
      <c r="B85" s="30" t="s">
        <v>210</v>
      </c>
      <c r="C85" s="44" t="s">
        <v>219</v>
      </c>
      <c r="D85" s="15" t="s">
        <v>175</v>
      </c>
      <c r="E85" s="14"/>
      <c r="F85" s="14" t="s">
        <v>240</v>
      </c>
      <c r="G85" s="14"/>
    </row>
    <row r="86" spans="1:7" ht="25.5">
      <c r="A86" s="17">
        <f t="shared" si="0"/>
        <v>45</v>
      </c>
      <c r="B86" s="30" t="s">
        <v>210</v>
      </c>
      <c r="C86" s="44" t="s">
        <v>219</v>
      </c>
      <c r="D86" s="15" t="s">
        <v>176</v>
      </c>
      <c r="E86" s="14"/>
      <c r="F86" s="14" t="s">
        <v>240</v>
      </c>
      <c r="G86" s="14"/>
    </row>
    <row r="87" spans="1:7" ht="25.5">
      <c r="A87" s="17">
        <f t="shared" si="0"/>
        <v>46</v>
      </c>
      <c r="B87" s="30" t="s">
        <v>210</v>
      </c>
      <c r="C87" s="44" t="s">
        <v>219</v>
      </c>
      <c r="D87" s="15" t="s">
        <v>177</v>
      </c>
      <c r="E87" s="14"/>
      <c r="F87" s="14" t="s">
        <v>240</v>
      </c>
      <c r="G87" s="14"/>
    </row>
    <row r="88" spans="1:7" ht="25.5">
      <c r="A88" s="17">
        <f t="shared" si="0"/>
        <v>47</v>
      </c>
      <c r="B88" s="30" t="s">
        <v>210</v>
      </c>
      <c r="C88" s="44" t="s">
        <v>219</v>
      </c>
      <c r="D88" s="15" t="s">
        <v>178</v>
      </c>
      <c r="E88" s="14"/>
      <c r="F88" s="14" t="s">
        <v>240</v>
      </c>
      <c r="G88" s="14"/>
    </row>
    <row r="89" spans="1:7" ht="25.5">
      <c r="A89" s="17">
        <f t="shared" si="0"/>
        <v>48</v>
      </c>
      <c r="B89" s="30" t="s">
        <v>210</v>
      </c>
      <c r="C89" s="44" t="s">
        <v>219</v>
      </c>
      <c r="D89" s="15" t="s">
        <v>179</v>
      </c>
      <c r="E89" s="14"/>
      <c r="F89" s="14" t="s">
        <v>240</v>
      </c>
      <c r="G89" s="14"/>
    </row>
    <row r="90" spans="1:7" ht="25.5">
      <c r="A90" s="17">
        <f t="shared" si="0"/>
        <v>49</v>
      </c>
      <c r="B90" s="30" t="s">
        <v>210</v>
      </c>
      <c r="C90" s="44" t="s">
        <v>219</v>
      </c>
      <c r="D90" s="15" t="s">
        <v>180</v>
      </c>
      <c r="E90" s="14"/>
      <c r="F90" s="14" t="s">
        <v>240</v>
      </c>
      <c r="G90" s="14"/>
    </row>
    <row r="91" spans="1:7" ht="51">
      <c r="A91" s="17">
        <f t="shared" si="0"/>
        <v>50</v>
      </c>
      <c r="B91" s="30" t="s">
        <v>210</v>
      </c>
      <c r="C91" s="44" t="s">
        <v>221</v>
      </c>
      <c r="D91" s="15" t="s">
        <v>181</v>
      </c>
      <c r="E91" s="81" t="s">
        <v>376</v>
      </c>
      <c r="F91" s="14" t="s">
        <v>242</v>
      </c>
      <c r="G91" s="14"/>
    </row>
    <row r="92" spans="1:7" ht="51">
      <c r="A92" s="17">
        <f t="shared" si="0"/>
        <v>51</v>
      </c>
      <c r="B92" s="30" t="s">
        <v>210</v>
      </c>
      <c r="C92" s="44" t="s">
        <v>221</v>
      </c>
      <c r="D92" s="15" t="s">
        <v>182</v>
      </c>
      <c r="E92" s="84" t="s">
        <v>376</v>
      </c>
      <c r="F92" s="14" t="s">
        <v>242</v>
      </c>
      <c r="G92" s="14"/>
    </row>
    <row r="93" spans="1:7" ht="51">
      <c r="A93" s="17">
        <f t="shared" si="0"/>
        <v>52</v>
      </c>
      <c r="B93" s="30" t="s">
        <v>210</v>
      </c>
      <c r="C93" s="44" t="s">
        <v>221</v>
      </c>
      <c r="D93" s="15" t="s">
        <v>183</v>
      </c>
      <c r="E93" s="81" t="s">
        <v>376</v>
      </c>
      <c r="F93" s="14" t="s">
        <v>242</v>
      </c>
      <c r="G93" s="14"/>
    </row>
  </sheetData>
  <hyperlinks>
    <hyperlink ref="E9" r:id="rId1" display="http://www.naesb.org/smart_grid_standards_strategies_development.asp"/>
    <hyperlink ref="G9" r:id="rId2" display="Smart Grid Standards for Wholesale Demand Response"/>
  </hyperlinks>
  <printOptions/>
  <pageMargins left="0.52" right="0.47" top="0.74" bottom="0.42" header="0.5" footer="0.2"/>
  <pageSetup fitToHeight="6" fitToWidth="1" horizontalDpi="600" verticalDpi="600" orientation="landscape" scale="50" r:id="rId5"/>
  <headerFooter alignWithMargins="0">
    <oddHeader>&amp;COpenHAN 2.0 Use Case Review&amp;R&amp;D</oddHeader>
    <oddFooter>&amp;CPage &amp;P of&amp;N</oddFooter>
  </headerFooter>
  <legacyDrawing r:id="rId4"/>
</worksheet>
</file>

<file path=xl/worksheets/sheet2.xml><?xml version="1.0" encoding="utf-8"?>
<worksheet xmlns="http://schemas.openxmlformats.org/spreadsheetml/2006/main" xmlns:r="http://schemas.openxmlformats.org/officeDocument/2006/relationships">
  <dimension ref="A3:G27"/>
  <sheetViews>
    <sheetView zoomScale="75" zoomScaleNormal="75" workbookViewId="0" topLeftCell="C1">
      <selection activeCell="G1" sqref="G1"/>
    </sheetView>
  </sheetViews>
  <sheetFormatPr defaultColWidth="9.140625" defaultRowHeight="12.75"/>
  <cols>
    <col min="1" max="1" width="15.00390625" style="0" customWidth="1"/>
    <col min="2" max="2" width="22.00390625" style="0" customWidth="1"/>
    <col min="3" max="3" width="14.140625" style="0" customWidth="1"/>
    <col min="4" max="4" width="50.28125" style="0" customWidth="1"/>
    <col min="5" max="5" width="43.7109375" style="0" customWidth="1"/>
    <col min="6" max="6" width="56.00390625" style="0" customWidth="1"/>
    <col min="7" max="7" width="43.7109375" style="0" customWidth="1"/>
  </cols>
  <sheetData>
    <row r="3" spans="1:7" ht="34.5" customHeight="1">
      <c r="A3" s="9" t="s">
        <v>253</v>
      </c>
      <c r="B3" s="9" t="s">
        <v>121</v>
      </c>
      <c r="C3" s="10" t="s">
        <v>122</v>
      </c>
      <c r="D3" s="11" t="s">
        <v>200</v>
      </c>
      <c r="E3" s="18" t="s">
        <v>251</v>
      </c>
      <c r="F3" s="18" t="s">
        <v>13</v>
      </c>
      <c r="G3" s="10" t="s">
        <v>256</v>
      </c>
    </row>
    <row r="4" spans="4:5" ht="63.75">
      <c r="D4" s="1"/>
      <c r="E4" s="1" t="s">
        <v>50</v>
      </c>
    </row>
    <row r="5" spans="1:6" ht="170.25" customHeight="1">
      <c r="A5">
        <v>1</v>
      </c>
      <c r="B5" s="1" t="s">
        <v>427</v>
      </c>
      <c r="C5" t="s">
        <v>410</v>
      </c>
      <c r="D5" s="1" t="s">
        <v>409</v>
      </c>
      <c r="E5" s="1"/>
      <c r="F5" s="80" t="s">
        <v>298</v>
      </c>
    </row>
    <row r="6" spans="2:4" ht="12.75">
      <c r="B6" s="1"/>
      <c r="D6" s="1"/>
    </row>
    <row r="7" spans="1:7" ht="179.25" customHeight="1">
      <c r="A7">
        <v>2</v>
      </c>
      <c r="B7" s="1" t="s">
        <v>427</v>
      </c>
      <c r="C7" t="s">
        <v>412</v>
      </c>
      <c r="D7" s="1" t="s">
        <v>411</v>
      </c>
      <c r="E7" s="1"/>
      <c r="F7" s="80" t="s">
        <v>297</v>
      </c>
      <c r="G7" s="98" t="s">
        <v>51</v>
      </c>
    </row>
    <row r="8" spans="2:4" ht="12.75">
      <c r="B8" s="1"/>
      <c r="D8" s="1"/>
    </row>
    <row r="9" spans="1:6" ht="234.75" customHeight="1">
      <c r="A9">
        <v>3</v>
      </c>
      <c r="B9" s="1" t="s">
        <v>427</v>
      </c>
      <c r="C9" t="s">
        <v>413</v>
      </c>
      <c r="D9" s="1" t="s">
        <v>414</v>
      </c>
      <c r="E9" s="1"/>
      <c r="F9" s="80" t="s">
        <v>299</v>
      </c>
    </row>
    <row r="10" spans="2:4" ht="12.75">
      <c r="B10" s="1"/>
      <c r="D10" s="1"/>
    </row>
    <row r="11" spans="1:4" ht="38.25">
      <c r="A11">
        <v>4</v>
      </c>
      <c r="B11" s="1" t="s">
        <v>427</v>
      </c>
      <c r="C11" t="s">
        <v>415</v>
      </c>
      <c r="D11" s="1" t="s">
        <v>416</v>
      </c>
    </row>
    <row r="12" spans="2:4" ht="12.75">
      <c r="B12" s="1"/>
      <c r="D12" s="1"/>
    </row>
    <row r="13" spans="1:4" ht="38.25">
      <c r="A13">
        <v>5</v>
      </c>
      <c r="B13" s="1" t="s">
        <v>427</v>
      </c>
      <c r="C13" t="s">
        <v>417</v>
      </c>
      <c r="D13" s="1" t="s">
        <v>418</v>
      </c>
    </row>
    <row r="14" spans="2:4" ht="12.75">
      <c r="B14" s="1"/>
      <c r="D14" s="1"/>
    </row>
    <row r="15" spans="1:4" ht="38.25">
      <c r="A15">
        <v>6</v>
      </c>
      <c r="B15" s="1" t="s">
        <v>427</v>
      </c>
      <c r="C15" t="s">
        <v>419</v>
      </c>
      <c r="D15" s="1" t="s">
        <v>420</v>
      </c>
    </row>
    <row r="16" spans="2:4" ht="12.75">
      <c r="B16" s="1"/>
      <c r="D16" s="1"/>
    </row>
    <row r="17" spans="1:4" ht="39" customHeight="1">
      <c r="A17">
        <v>7</v>
      </c>
      <c r="B17" s="1" t="s">
        <v>427</v>
      </c>
      <c r="C17" t="s">
        <v>421</v>
      </c>
      <c r="D17" s="1" t="s">
        <v>422</v>
      </c>
    </row>
    <row r="18" spans="2:4" ht="12.75">
      <c r="B18" s="1"/>
      <c r="D18" s="1"/>
    </row>
    <row r="19" spans="1:4" ht="38.25">
      <c r="A19">
        <v>8</v>
      </c>
      <c r="B19" s="1" t="s">
        <v>427</v>
      </c>
      <c r="C19" t="s">
        <v>423</v>
      </c>
      <c r="D19" s="1" t="s">
        <v>424</v>
      </c>
    </row>
    <row r="20" spans="2:4" ht="12.75">
      <c r="B20" s="1"/>
      <c r="D20" s="1"/>
    </row>
    <row r="21" spans="1:4" ht="38.25">
      <c r="A21">
        <v>9</v>
      </c>
      <c r="B21" s="1" t="s">
        <v>427</v>
      </c>
      <c r="C21" t="s">
        <v>425</v>
      </c>
      <c r="D21" s="1" t="s">
        <v>426</v>
      </c>
    </row>
    <row r="22" spans="2:4" ht="12.75">
      <c r="B22" s="1"/>
      <c r="D22" s="1"/>
    </row>
    <row r="23" ht="12.75">
      <c r="D23" s="1"/>
    </row>
    <row r="24" ht="12.75">
      <c r="D24" s="1"/>
    </row>
    <row r="25" ht="12.75">
      <c r="D25" s="1"/>
    </row>
    <row r="26" ht="12.75">
      <c r="D26" s="1"/>
    </row>
    <row r="27" ht="12.75">
      <c r="D27" s="1"/>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7"/>
  <sheetViews>
    <sheetView zoomScale="75" zoomScaleNormal="75" workbookViewId="0" topLeftCell="E1">
      <selection activeCell="A1" sqref="A1:G7"/>
    </sheetView>
  </sheetViews>
  <sheetFormatPr defaultColWidth="9.140625" defaultRowHeight="12.75"/>
  <cols>
    <col min="1" max="1" width="13.57421875" style="0" customWidth="1"/>
    <col min="2" max="2" width="12.8515625" style="0" bestFit="1" customWidth="1"/>
    <col min="3" max="3" width="39.421875" style="1" bestFit="1" customWidth="1"/>
    <col min="4" max="4" width="32.8515625" style="2" customWidth="1"/>
    <col min="5" max="6" width="32.57421875" style="2" customWidth="1"/>
    <col min="7" max="7" width="38.7109375" style="0" customWidth="1"/>
  </cols>
  <sheetData>
    <row r="1" spans="1:6" ht="15.75">
      <c r="A1" s="22" t="s">
        <v>214</v>
      </c>
      <c r="B1" s="21"/>
      <c r="C1" s="23"/>
      <c r="D1" s="24"/>
      <c r="E1" s="24"/>
      <c r="F1" s="24"/>
    </row>
    <row r="2" ht="12.75">
      <c r="C2" s="1" t="s">
        <v>259</v>
      </c>
    </row>
    <row r="3" spans="1:7" ht="32.25" customHeight="1">
      <c r="A3" s="9" t="s">
        <v>253</v>
      </c>
      <c r="B3" s="9" t="s">
        <v>121</v>
      </c>
      <c r="C3" s="10" t="s">
        <v>122</v>
      </c>
      <c r="D3" s="11" t="s">
        <v>200</v>
      </c>
      <c r="E3" s="18" t="s">
        <v>251</v>
      </c>
      <c r="F3" s="18" t="s">
        <v>13</v>
      </c>
      <c r="G3" s="10" t="s">
        <v>256</v>
      </c>
    </row>
    <row r="4" spans="1:7" ht="25.5">
      <c r="A4" s="65">
        <v>1</v>
      </c>
      <c r="B4" s="3" t="s">
        <v>123</v>
      </c>
      <c r="C4" s="5" t="s">
        <v>204</v>
      </c>
      <c r="D4" s="13" t="s">
        <v>198</v>
      </c>
      <c r="E4" s="17" t="s">
        <v>208</v>
      </c>
      <c r="F4" s="17"/>
      <c r="G4" s="14"/>
    </row>
    <row r="5" spans="1:7" ht="25.5">
      <c r="A5" s="65">
        <f>(A4+1)</f>
        <v>2</v>
      </c>
      <c r="B5" s="3" t="s">
        <v>123</v>
      </c>
      <c r="C5" s="5" t="s">
        <v>205</v>
      </c>
      <c r="D5" s="13" t="s">
        <v>199</v>
      </c>
      <c r="E5" s="17"/>
      <c r="F5" s="17"/>
      <c r="G5" s="14"/>
    </row>
    <row r="6" spans="1:7" ht="25.5">
      <c r="A6" s="65">
        <f>(A5+1)</f>
        <v>3</v>
      </c>
      <c r="B6" s="3" t="s">
        <v>123</v>
      </c>
      <c r="C6" s="5" t="s">
        <v>206</v>
      </c>
      <c r="D6" s="13" t="s">
        <v>201</v>
      </c>
      <c r="E6" s="17"/>
      <c r="F6" s="17"/>
      <c r="G6" s="14"/>
    </row>
    <row r="7" spans="1:7" ht="25.5">
      <c r="A7" s="65">
        <f>(A6+1)</f>
        <v>4</v>
      </c>
      <c r="B7" s="3" t="s">
        <v>123</v>
      </c>
      <c r="C7" s="5" t="s">
        <v>207</v>
      </c>
      <c r="D7" s="13" t="s">
        <v>202</v>
      </c>
      <c r="E7" s="17" t="s">
        <v>209</v>
      </c>
      <c r="F7" s="17"/>
      <c r="G7" s="14"/>
    </row>
  </sheetData>
  <printOptions/>
  <pageMargins left="0.75" right="0.75" top="1" bottom="1" header="0.5" footer="0.5"/>
  <pageSetup fitToHeight="1" fitToWidth="1" horizontalDpi="600" verticalDpi="600" orientation="landscape" scale="61" r:id="rId1"/>
</worksheet>
</file>

<file path=xl/worksheets/sheet4.xml><?xml version="1.0" encoding="utf-8"?>
<worksheet xmlns="http://schemas.openxmlformats.org/spreadsheetml/2006/main" xmlns:r="http://schemas.openxmlformats.org/officeDocument/2006/relationships">
  <sheetPr>
    <pageSetUpPr fitToPage="1"/>
  </sheetPr>
  <dimension ref="A1:G11"/>
  <sheetViews>
    <sheetView zoomScale="75" zoomScaleNormal="75" workbookViewId="0" topLeftCell="A5">
      <selection activeCell="E6" sqref="E6"/>
    </sheetView>
  </sheetViews>
  <sheetFormatPr defaultColWidth="9.140625" defaultRowHeight="12.75"/>
  <cols>
    <col min="1" max="1" width="11.140625" style="0" customWidth="1"/>
    <col min="2" max="2" width="12.8515625" style="0" bestFit="1" customWidth="1"/>
    <col min="3" max="3" width="15.7109375" style="0" customWidth="1"/>
    <col min="4" max="4" width="41.7109375" style="0" customWidth="1"/>
    <col min="5" max="5" width="24.7109375" style="0" customWidth="1"/>
    <col min="6" max="6" width="62.28125" style="0" customWidth="1"/>
    <col min="7" max="7" width="44.140625" style="0" customWidth="1"/>
  </cols>
  <sheetData>
    <row r="1" spans="1:6" ht="18">
      <c r="A1" s="20" t="s">
        <v>213</v>
      </c>
      <c r="B1" s="21"/>
      <c r="C1" s="21"/>
      <c r="D1" s="21"/>
      <c r="E1" s="21"/>
      <c r="F1" s="21"/>
    </row>
    <row r="2" ht="12.75">
      <c r="C2" t="s">
        <v>257</v>
      </c>
    </row>
    <row r="3" spans="1:7" s="2" customFormat="1" ht="36" customHeight="1">
      <c r="A3" s="9" t="s">
        <v>253</v>
      </c>
      <c r="B3" s="9" t="s">
        <v>121</v>
      </c>
      <c r="C3" s="10" t="s">
        <v>122</v>
      </c>
      <c r="D3" s="11" t="s">
        <v>200</v>
      </c>
      <c r="E3" s="18" t="s">
        <v>251</v>
      </c>
      <c r="F3" s="18" t="s">
        <v>13</v>
      </c>
      <c r="G3" s="10" t="s">
        <v>256</v>
      </c>
    </row>
    <row r="4" spans="1:7" s="2" customFormat="1" ht="102">
      <c r="A4" s="17">
        <v>1</v>
      </c>
      <c r="B4" s="3" t="s">
        <v>127</v>
      </c>
      <c r="C4" s="4" t="s">
        <v>124</v>
      </c>
      <c r="D4" s="15" t="s">
        <v>125</v>
      </c>
      <c r="E4" s="13"/>
      <c r="F4" s="82" t="s">
        <v>397</v>
      </c>
      <c r="G4" s="17"/>
    </row>
    <row r="5" spans="1:7" s="2" customFormat="1" ht="153">
      <c r="A5" s="17"/>
      <c r="B5" s="3"/>
      <c r="C5" s="4"/>
      <c r="D5" s="15"/>
      <c r="E5" s="13"/>
      <c r="F5" s="82" t="s">
        <v>398</v>
      </c>
      <c r="G5" s="17"/>
    </row>
    <row r="6" spans="1:7" s="2" customFormat="1" ht="177.75" customHeight="1">
      <c r="A6" s="17"/>
      <c r="B6" s="3"/>
      <c r="C6" s="4"/>
      <c r="D6" s="15"/>
      <c r="E6" s="13"/>
      <c r="F6" s="100" t="s">
        <v>433</v>
      </c>
      <c r="G6" s="17"/>
    </row>
    <row r="7" spans="1:7" s="2" customFormat="1" ht="191.25" customHeight="1">
      <c r="A7" s="17">
        <f>+A4+1</f>
        <v>2</v>
      </c>
      <c r="B7" s="4" t="s">
        <v>128</v>
      </c>
      <c r="C7" s="4" t="s">
        <v>124</v>
      </c>
      <c r="D7" s="16" t="s">
        <v>126</v>
      </c>
      <c r="E7" s="13"/>
      <c r="F7" s="100" t="s">
        <v>434</v>
      </c>
      <c r="G7" s="17"/>
    </row>
    <row r="8" spans="1:7" s="2" customFormat="1" ht="149.25" customHeight="1">
      <c r="A8" s="17"/>
      <c r="B8" s="4"/>
      <c r="C8" s="4"/>
      <c r="D8" s="16"/>
      <c r="E8" s="13"/>
      <c r="F8" s="82" t="s">
        <v>399</v>
      </c>
      <c r="G8" s="17"/>
    </row>
    <row r="9" spans="1:7" s="2" customFormat="1" ht="156" customHeight="1">
      <c r="A9" s="17">
        <f>+A7+1</f>
        <v>3</v>
      </c>
      <c r="B9" s="4" t="s">
        <v>129</v>
      </c>
      <c r="C9" s="4"/>
      <c r="D9" s="15" t="s">
        <v>130</v>
      </c>
      <c r="E9" s="13"/>
      <c r="F9" s="82" t="s">
        <v>400</v>
      </c>
      <c r="G9" s="17"/>
    </row>
    <row r="10" spans="2:6" s="2" customFormat="1" ht="12.75">
      <c r="B10" s="4"/>
      <c r="C10" s="4"/>
      <c r="D10" s="15"/>
      <c r="E10" s="13"/>
      <c r="F10" s="51"/>
    </row>
    <row r="11" spans="2:6" s="2" customFormat="1" ht="12.75">
      <c r="B11" s="4"/>
      <c r="C11" s="4"/>
      <c r="D11" s="15"/>
      <c r="E11" s="13"/>
      <c r="F11" s="51"/>
    </row>
  </sheetData>
  <printOptions/>
  <pageMargins left="0.75" right="0.2" top="0.35" bottom="0.18" header="0.22" footer="0.18"/>
  <pageSetup fitToHeight="1" fitToWidth="1" horizontalDpi="600" verticalDpi="600" orientation="landscape" scale="55" r:id="rId1"/>
</worksheet>
</file>

<file path=xl/worksheets/sheet5.xml><?xml version="1.0" encoding="utf-8"?>
<worksheet xmlns="http://schemas.openxmlformats.org/spreadsheetml/2006/main" xmlns:r="http://schemas.openxmlformats.org/officeDocument/2006/relationships">
  <dimension ref="A2:G14"/>
  <sheetViews>
    <sheetView tabSelected="1" zoomScale="75" zoomScaleNormal="75" workbookViewId="0" topLeftCell="A1">
      <selection activeCell="D6" sqref="D6"/>
    </sheetView>
  </sheetViews>
  <sheetFormatPr defaultColWidth="9.140625" defaultRowHeight="12.75"/>
  <cols>
    <col min="3" max="3" width="22.28125" style="0" customWidth="1"/>
    <col min="4" max="4" width="16.140625" style="0" customWidth="1"/>
    <col min="5" max="5" width="48.140625" style="0" customWidth="1"/>
    <col min="6" max="6" width="35.00390625" style="0" customWidth="1"/>
    <col min="7" max="7" width="37.00390625" style="0" customWidth="1"/>
  </cols>
  <sheetData>
    <row r="2" spans="1:6" ht="15.75">
      <c r="A2" s="22"/>
      <c r="B2" s="21"/>
      <c r="C2" s="23"/>
      <c r="D2" s="24" t="s">
        <v>88</v>
      </c>
      <c r="E2" s="24"/>
      <c r="F2" s="24"/>
    </row>
    <row r="3" spans="3:6" ht="12.75">
      <c r="C3" s="1" t="s">
        <v>89</v>
      </c>
      <c r="D3" s="2"/>
      <c r="E3" s="2"/>
      <c r="F3" s="2"/>
    </row>
    <row r="4" spans="1:7" ht="32.25" customHeight="1">
      <c r="A4" s="9" t="s">
        <v>253</v>
      </c>
      <c r="B4" s="9" t="s">
        <v>121</v>
      </c>
      <c r="C4" s="10" t="s">
        <v>122</v>
      </c>
      <c r="D4" s="11" t="s">
        <v>200</v>
      </c>
      <c r="E4" s="18" t="s">
        <v>251</v>
      </c>
      <c r="F4" s="18" t="s">
        <v>13</v>
      </c>
      <c r="G4" s="10" t="s">
        <v>256</v>
      </c>
    </row>
    <row r="5" spans="1:7" ht="51" customHeight="1">
      <c r="A5" s="65">
        <v>1</v>
      </c>
      <c r="B5" s="4" t="s">
        <v>141</v>
      </c>
      <c r="C5" s="14" t="s">
        <v>95</v>
      </c>
      <c r="D5" s="13"/>
      <c r="E5" s="89" t="s">
        <v>90</v>
      </c>
      <c r="F5" s="17"/>
      <c r="G5" s="14"/>
    </row>
    <row r="6" spans="1:7" ht="51" customHeight="1">
      <c r="A6" s="65">
        <f>(A5+1)</f>
        <v>2</v>
      </c>
      <c r="B6" s="4" t="s">
        <v>141</v>
      </c>
      <c r="C6" s="14" t="s">
        <v>95</v>
      </c>
      <c r="D6" s="13"/>
      <c r="E6" s="89" t="s">
        <v>91</v>
      </c>
      <c r="F6" s="17"/>
      <c r="G6" s="14"/>
    </row>
    <row r="7" spans="1:7" ht="51" customHeight="1">
      <c r="A7" s="65">
        <f>(A6+1)</f>
        <v>3</v>
      </c>
      <c r="B7" s="4" t="s">
        <v>141</v>
      </c>
      <c r="C7" s="14" t="s">
        <v>95</v>
      </c>
      <c r="D7" s="13"/>
      <c r="E7" s="89" t="s">
        <v>92</v>
      </c>
      <c r="F7" s="17"/>
      <c r="G7" s="14"/>
    </row>
    <row r="8" spans="1:7" ht="51" customHeight="1">
      <c r="A8" s="65">
        <f>(A7+1)</f>
        <v>4</v>
      </c>
      <c r="B8" s="4" t="s">
        <v>141</v>
      </c>
      <c r="C8" s="14" t="s">
        <v>95</v>
      </c>
      <c r="D8" s="13"/>
      <c r="E8" s="89" t="s">
        <v>93</v>
      </c>
      <c r="F8" s="17"/>
      <c r="G8" s="14"/>
    </row>
    <row r="9" spans="1:7" ht="45.75" customHeight="1">
      <c r="A9" s="14">
        <v>5</v>
      </c>
      <c r="B9" s="4" t="s">
        <v>141</v>
      </c>
      <c r="C9" s="14" t="s">
        <v>95</v>
      </c>
      <c r="D9" s="14"/>
      <c r="E9" s="89" t="s">
        <v>94</v>
      </c>
      <c r="F9" s="14"/>
      <c r="G9" s="14"/>
    </row>
    <row r="10" spans="1:7" ht="12.75">
      <c r="A10" s="14"/>
      <c r="B10" s="14"/>
      <c r="C10" s="14"/>
      <c r="D10" s="14"/>
      <c r="E10" s="80"/>
      <c r="F10" s="14"/>
      <c r="G10" s="14"/>
    </row>
    <row r="11" spans="1:7" ht="12.75">
      <c r="A11" s="14"/>
      <c r="B11" s="14"/>
      <c r="C11" s="14"/>
      <c r="D11" s="14"/>
      <c r="E11" s="80"/>
      <c r="F11" s="14"/>
      <c r="G11" s="14"/>
    </row>
    <row r="12" spans="1:7" ht="12.75">
      <c r="A12" s="14"/>
      <c r="B12" s="14"/>
      <c r="C12" s="14"/>
      <c r="D12" s="14"/>
      <c r="E12" s="80"/>
      <c r="F12" s="14"/>
      <c r="G12" s="14"/>
    </row>
    <row r="13" spans="1:7" ht="12.75">
      <c r="A13" s="14"/>
      <c r="B13" s="14"/>
      <c r="C13" s="14"/>
      <c r="D13" s="14"/>
      <c r="E13" s="80"/>
      <c r="F13" s="14"/>
      <c r="G13" s="14"/>
    </row>
    <row r="14" ht="12.75">
      <c r="E14" s="1"/>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G49"/>
  <sheetViews>
    <sheetView zoomScale="75" zoomScaleNormal="75" workbookViewId="0" topLeftCell="A1">
      <selection activeCell="C44" sqref="C44"/>
    </sheetView>
  </sheetViews>
  <sheetFormatPr defaultColWidth="9.140625" defaultRowHeight="12.75"/>
  <cols>
    <col min="1" max="1" width="13.140625" style="0" customWidth="1"/>
    <col min="2" max="2" width="9.8515625" style="0" customWidth="1"/>
    <col min="3" max="3" width="12.8515625" style="0" customWidth="1"/>
    <col min="4" max="4" width="65.57421875" style="0" customWidth="1"/>
    <col min="5" max="5" width="31.140625" style="0" customWidth="1"/>
    <col min="6" max="6" width="28.57421875" style="0" customWidth="1"/>
    <col min="7" max="7" width="44.421875" style="0" customWidth="1"/>
    <col min="8" max="12" width="4.28125" style="0" customWidth="1"/>
    <col min="13" max="24" width="4.57421875" style="0" customWidth="1"/>
    <col min="25" max="37" width="4.140625" style="0" customWidth="1"/>
  </cols>
  <sheetData>
    <row r="1" spans="1:6" ht="15.75">
      <c r="A1" s="22" t="s">
        <v>61</v>
      </c>
      <c r="B1" s="21"/>
      <c r="C1" s="23"/>
      <c r="D1" s="24"/>
      <c r="E1" s="78" t="s">
        <v>389</v>
      </c>
      <c r="F1" s="78"/>
    </row>
    <row r="2" spans="3:6" ht="12.75">
      <c r="C2" s="1" t="s">
        <v>390</v>
      </c>
      <c r="D2" s="2"/>
      <c r="E2" s="2"/>
      <c r="F2" s="2"/>
    </row>
    <row r="3" spans="1:7" ht="28.5" customHeight="1">
      <c r="A3" s="9" t="s">
        <v>253</v>
      </c>
      <c r="B3" s="9" t="s">
        <v>121</v>
      </c>
      <c r="C3" s="10" t="s">
        <v>122</v>
      </c>
      <c r="D3" s="11" t="s">
        <v>200</v>
      </c>
      <c r="E3" s="18" t="s">
        <v>251</v>
      </c>
      <c r="F3" s="18" t="s">
        <v>13</v>
      </c>
      <c r="G3" s="10" t="s">
        <v>256</v>
      </c>
    </row>
    <row r="6" spans="1:7" ht="41.25" customHeight="1">
      <c r="A6" s="14">
        <v>1</v>
      </c>
      <c r="B6" s="56" t="s">
        <v>62</v>
      </c>
      <c r="C6" s="14"/>
      <c r="D6" s="57" t="s">
        <v>65</v>
      </c>
      <c r="E6" s="14"/>
      <c r="F6" s="14"/>
      <c r="G6" s="14"/>
    </row>
    <row r="7" spans="1:7" ht="51">
      <c r="A7" s="14">
        <f>(A6+1)</f>
        <v>2</v>
      </c>
      <c r="B7" s="56" t="s">
        <v>63</v>
      </c>
      <c r="C7" s="14"/>
      <c r="D7" s="57" t="s">
        <v>66</v>
      </c>
      <c r="E7" s="14"/>
      <c r="F7" s="14"/>
      <c r="G7" s="14"/>
    </row>
    <row r="8" spans="1:7" ht="101.25" customHeight="1">
      <c r="A8" s="14">
        <f aca="true" t="shared" si="0" ref="A8:A21">(A7+1)</f>
        <v>3</v>
      </c>
      <c r="B8" s="56" t="s">
        <v>62</v>
      </c>
      <c r="C8" s="14"/>
      <c r="D8" s="57" t="s">
        <v>67</v>
      </c>
      <c r="E8" s="14"/>
      <c r="F8" s="14"/>
      <c r="G8" s="14"/>
    </row>
    <row r="9" spans="1:7" ht="57.75" customHeight="1">
      <c r="A9" s="14">
        <f t="shared" si="0"/>
        <v>4</v>
      </c>
      <c r="B9" s="56" t="s">
        <v>62</v>
      </c>
      <c r="C9" s="14"/>
      <c r="D9" s="58" t="s">
        <v>68</v>
      </c>
      <c r="E9" s="14"/>
      <c r="F9" s="14"/>
      <c r="G9" s="14"/>
    </row>
    <row r="10" spans="1:7" ht="100.5" customHeight="1">
      <c r="A10" s="14">
        <f t="shared" si="0"/>
        <v>5</v>
      </c>
      <c r="B10" s="56" t="s">
        <v>63</v>
      </c>
      <c r="C10" s="14"/>
      <c r="D10" s="57" t="s">
        <v>69</v>
      </c>
      <c r="E10" s="81" t="s">
        <v>379</v>
      </c>
      <c r="F10" s="81"/>
      <c r="G10" s="14"/>
    </row>
    <row r="11" spans="1:7" ht="97.5" customHeight="1">
      <c r="A11" s="14">
        <f t="shared" si="0"/>
        <v>6</v>
      </c>
      <c r="B11" s="56" t="s">
        <v>73</v>
      </c>
      <c r="C11" s="14"/>
      <c r="D11" s="57" t="s">
        <v>304</v>
      </c>
      <c r="E11" s="14"/>
      <c r="F11" s="14"/>
      <c r="G11" s="14"/>
    </row>
    <row r="12" spans="1:7" ht="102">
      <c r="A12" s="14">
        <f t="shared" si="0"/>
        <v>7</v>
      </c>
      <c r="B12" s="56" t="s">
        <v>73</v>
      </c>
      <c r="C12" s="14"/>
      <c r="D12" s="57" t="s">
        <v>70</v>
      </c>
      <c r="E12" s="14"/>
      <c r="F12" s="14"/>
      <c r="G12" s="14"/>
    </row>
    <row r="13" spans="1:7" ht="76.5">
      <c r="A13" s="14">
        <f t="shared" si="0"/>
        <v>8</v>
      </c>
      <c r="B13" s="56" t="s">
        <v>73</v>
      </c>
      <c r="C13" s="14"/>
      <c r="D13" s="57" t="s">
        <v>301</v>
      </c>
      <c r="E13" s="14"/>
      <c r="F13" s="14"/>
      <c r="G13" s="14"/>
    </row>
    <row r="14" spans="1:7" ht="76.5">
      <c r="A14" s="14">
        <f t="shared" si="0"/>
        <v>9</v>
      </c>
      <c r="B14" s="56" t="s">
        <v>73</v>
      </c>
      <c r="C14" s="14"/>
      <c r="D14" s="57" t="s">
        <v>303</v>
      </c>
      <c r="E14" s="14"/>
      <c r="F14" s="14"/>
      <c r="G14" s="14"/>
    </row>
    <row r="15" spans="1:7" ht="38.25">
      <c r="A15" s="14">
        <f t="shared" si="0"/>
        <v>10</v>
      </c>
      <c r="B15" s="56" t="s">
        <v>64</v>
      </c>
      <c r="C15" s="14"/>
      <c r="D15" s="58" t="s">
        <v>302</v>
      </c>
      <c r="E15" s="14"/>
      <c r="F15" s="14"/>
      <c r="G15" s="14"/>
    </row>
    <row r="16" spans="1:7" ht="12.75">
      <c r="A16" s="14">
        <f t="shared" si="0"/>
        <v>11</v>
      </c>
      <c r="B16" s="14"/>
      <c r="C16" s="14"/>
      <c r="D16" s="14"/>
      <c r="E16" s="14"/>
      <c r="F16" s="14"/>
      <c r="G16" s="14"/>
    </row>
    <row r="17" spans="1:7" ht="15.75">
      <c r="A17" s="14">
        <f t="shared" si="0"/>
        <v>12</v>
      </c>
      <c r="B17" s="60" t="s">
        <v>305</v>
      </c>
      <c r="C17" s="14"/>
      <c r="D17" s="14"/>
      <c r="E17" s="14"/>
      <c r="F17" s="14"/>
      <c r="G17" s="14"/>
    </row>
    <row r="18" spans="1:7" ht="12.75">
      <c r="A18" s="14">
        <f t="shared" si="0"/>
        <v>13</v>
      </c>
      <c r="B18" s="14"/>
      <c r="C18" s="14"/>
      <c r="D18" s="14"/>
      <c r="E18" s="14"/>
      <c r="F18" s="14"/>
      <c r="G18" s="14"/>
    </row>
    <row r="19" spans="1:7" ht="51">
      <c r="A19" s="14">
        <f t="shared" si="0"/>
        <v>14</v>
      </c>
      <c r="B19" s="56" t="s">
        <v>74</v>
      </c>
      <c r="C19" s="14"/>
      <c r="D19" s="57" t="s">
        <v>306</v>
      </c>
      <c r="E19" s="14"/>
      <c r="F19" s="14"/>
      <c r="G19" s="14"/>
    </row>
    <row r="20" spans="1:7" ht="51" customHeight="1">
      <c r="A20" s="14">
        <f t="shared" si="0"/>
        <v>15</v>
      </c>
      <c r="B20" s="56" t="s">
        <v>74</v>
      </c>
      <c r="C20" s="14"/>
      <c r="D20" s="57" t="s">
        <v>307</v>
      </c>
      <c r="E20" s="14"/>
      <c r="F20" s="14"/>
      <c r="G20" s="14"/>
    </row>
    <row r="21" spans="1:7" ht="38.25" customHeight="1">
      <c r="A21" s="14">
        <f t="shared" si="0"/>
        <v>16</v>
      </c>
      <c r="B21" s="56" t="s">
        <v>64</v>
      </c>
      <c r="C21" s="14"/>
      <c r="D21" s="58" t="s">
        <v>308</v>
      </c>
      <c r="E21" s="14"/>
      <c r="F21" s="14"/>
      <c r="G21" s="14"/>
    </row>
    <row r="22" spans="1:7" ht="12.75">
      <c r="A22" s="14"/>
      <c r="B22" s="14"/>
      <c r="C22" s="14"/>
      <c r="D22" s="14"/>
      <c r="E22" s="14"/>
      <c r="F22" s="14"/>
      <c r="G22" s="14"/>
    </row>
    <row r="23" spans="1:7" ht="15.75">
      <c r="A23" s="14"/>
      <c r="B23" s="61" t="s">
        <v>386</v>
      </c>
      <c r="C23" s="14"/>
      <c r="D23" s="14"/>
      <c r="E23" s="14"/>
      <c r="F23" s="14"/>
      <c r="G23" s="14"/>
    </row>
    <row r="24" spans="1:7" ht="12.75">
      <c r="A24" s="14"/>
      <c r="B24" s="14"/>
      <c r="C24" s="14"/>
      <c r="D24" s="14"/>
      <c r="E24" s="14"/>
      <c r="F24" s="14"/>
      <c r="G24" s="14"/>
    </row>
    <row r="25" spans="1:7" ht="89.25" customHeight="1">
      <c r="A25" s="14">
        <f>(A21+1)</f>
        <v>17</v>
      </c>
      <c r="B25" s="56" t="s">
        <v>64</v>
      </c>
      <c r="C25" s="14"/>
      <c r="D25" s="58" t="s">
        <v>359</v>
      </c>
      <c r="E25" s="14"/>
      <c r="F25" s="14"/>
      <c r="G25" s="14"/>
    </row>
    <row r="26" spans="1:7" ht="89.25" customHeight="1">
      <c r="A26" s="14">
        <f aca="true" t="shared" si="1" ref="A26:A49">(A25+1)</f>
        <v>18</v>
      </c>
      <c r="B26" s="56" t="s">
        <v>64</v>
      </c>
      <c r="C26" s="14"/>
      <c r="D26" s="58" t="s">
        <v>360</v>
      </c>
      <c r="E26" s="14"/>
      <c r="F26" s="14"/>
      <c r="G26" s="14"/>
    </row>
    <row r="27" spans="1:7" ht="76.5" customHeight="1">
      <c r="A27" s="14">
        <f t="shared" si="1"/>
        <v>19</v>
      </c>
      <c r="B27" s="56" t="s">
        <v>309</v>
      </c>
      <c r="C27" s="14"/>
      <c r="D27" s="58" t="s">
        <v>361</v>
      </c>
      <c r="E27" s="14"/>
      <c r="F27" s="14"/>
      <c r="G27" s="14"/>
    </row>
    <row r="28" spans="1:7" ht="102" customHeight="1">
      <c r="A28" s="14">
        <f t="shared" si="1"/>
        <v>20</v>
      </c>
      <c r="B28" s="56" t="s">
        <v>64</v>
      </c>
      <c r="C28" s="14"/>
      <c r="D28" s="58" t="s">
        <v>362</v>
      </c>
      <c r="E28" s="14"/>
      <c r="F28" s="14"/>
      <c r="G28" s="14"/>
    </row>
    <row r="29" spans="1:7" ht="76.5" customHeight="1">
      <c r="A29" s="14">
        <f t="shared" si="1"/>
        <v>21</v>
      </c>
      <c r="B29" s="56" t="s">
        <v>64</v>
      </c>
      <c r="C29" s="14"/>
      <c r="D29" s="58" t="s">
        <v>363</v>
      </c>
      <c r="E29" s="14"/>
      <c r="F29" s="14"/>
      <c r="G29" s="14"/>
    </row>
    <row r="30" spans="1:7" ht="63.75" customHeight="1">
      <c r="A30" s="14">
        <f t="shared" si="1"/>
        <v>22</v>
      </c>
      <c r="B30" s="56" t="s">
        <v>309</v>
      </c>
      <c r="C30" s="14"/>
      <c r="D30" s="58" t="s">
        <v>364</v>
      </c>
      <c r="E30" s="14"/>
      <c r="F30" s="14"/>
      <c r="G30" s="14"/>
    </row>
    <row r="31" spans="1:7" ht="165.75" customHeight="1">
      <c r="A31" s="14">
        <f t="shared" si="1"/>
        <v>23</v>
      </c>
      <c r="B31" s="56" t="s">
        <v>64</v>
      </c>
      <c r="C31" s="14"/>
      <c r="D31" s="58" t="s">
        <v>365</v>
      </c>
      <c r="E31" s="14"/>
      <c r="F31" s="14"/>
      <c r="G31" s="14"/>
    </row>
    <row r="32" spans="1:7" ht="38.25">
      <c r="A32" s="14">
        <f t="shared" si="1"/>
        <v>24</v>
      </c>
      <c r="B32" s="56" t="s">
        <v>309</v>
      </c>
      <c r="C32" s="14"/>
      <c r="D32" s="58" t="s">
        <v>366</v>
      </c>
      <c r="E32" s="14"/>
      <c r="F32" s="14"/>
      <c r="G32" s="14"/>
    </row>
    <row r="33" spans="1:7" ht="69.75" customHeight="1">
      <c r="A33" s="14">
        <f t="shared" si="1"/>
        <v>25</v>
      </c>
      <c r="B33" s="56" t="s">
        <v>64</v>
      </c>
      <c r="C33" s="14"/>
      <c r="D33" s="58" t="s">
        <v>367</v>
      </c>
      <c r="E33" s="14"/>
      <c r="F33" s="14"/>
      <c r="G33" s="14"/>
    </row>
    <row r="34" spans="1:7" ht="89.25" customHeight="1">
      <c r="A34" s="14">
        <f t="shared" si="1"/>
        <v>26</v>
      </c>
      <c r="B34" s="56" t="s">
        <v>309</v>
      </c>
      <c r="C34" s="14"/>
      <c r="D34" s="58" t="s">
        <v>368</v>
      </c>
      <c r="E34" s="14"/>
      <c r="F34" s="14"/>
      <c r="G34" s="14"/>
    </row>
    <row r="35" spans="1:7" ht="177" customHeight="1">
      <c r="A35" s="14">
        <f t="shared" si="1"/>
        <v>27</v>
      </c>
      <c r="B35" s="56" t="s">
        <v>370</v>
      </c>
      <c r="C35" s="14"/>
      <c r="D35" s="57" t="s">
        <v>369</v>
      </c>
      <c r="E35" s="14"/>
      <c r="F35" s="14"/>
      <c r="G35" s="14"/>
    </row>
    <row r="36" spans="1:7" ht="110.25" customHeight="1">
      <c r="A36" s="14">
        <f t="shared" si="1"/>
        <v>28</v>
      </c>
      <c r="B36" s="56" t="s">
        <v>64</v>
      </c>
      <c r="C36" s="14"/>
      <c r="D36" s="57" t="s">
        <v>385</v>
      </c>
      <c r="E36" s="14"/>
      <c r="F36" s="14"/>
      <c r="G36" s="14"/>
    </row>
    <row r="37" spans="1:7" ht="187.5" customHeight="1">
      <c r="A37" s="14">
        <f t="shared" si="1"/>
        <v>29</v>
      </c>
      <c r="B37" s="56" t="s">
        <v>370</v>
      </c>
      <c r="C37" s="14"/>
      <c r="D37" s="57" t="s">
        <v>291</v>
      </c>
      <c r="E37" s="14"/>
      <c r="F37" s="14"/>
      <c r="G37" s="14"/>
    </row>
    <row r="38" spans="1:7" ht="165.75" customHeight="1">
      <c r="A38" s="14">
        <f t="shared" si="1"/>
        <v>30</v>
      </c>
      <c r="B38" s="56" t="s">
        <v>370</v>
      </c>
      <c r="C38" s="14"/>
      <c r="D38" s="57" t="s">
        <v>292</v>
      </c>
      <c r="E38" s="14"/>
      <c r="F38" s="14"/>
      <c r="G38" s="14"/>
    </row>
    <row r="39" spans="1:7" ht="114.75" customHeight="1">
      <c r="A39" s="14">
        <f t="shared" si="1"/>
        <v>31</v>
      </c>
      <c r="B39" s="56" t="s">
        <v>73</v>
      </c>
      <c r="C39" s="14"/>
      <c r="D39" s="57" t="s">
        <v>293</v>
      </c>
      <c r="E39" s="14"/>
      <c r="F39" s="14"/>
      <c r="G39" s="14"/>
    </row>
    <row r="40" spans="1:7" ht="165.75" customHeight="1">
      <c r="A40" s="14">
        <f t="shared" si="1"/>
        <v>32</v>
      </c>
      <c r="B40" s="56" t="s">
        <v>294</v>
      </c>
      <c r="C40" s="14"/>
      <c r="D40" s="57" t="s">
        <v>295</v>
      </c>
      <c r="E40" s="14"/>
      <c r="F40" s="14"/>
      <c r="G40" s="14"/>
    </row>
    <row r="41" spans="1:7" ht="127.5">
      <c r="A41" s="14">
        <f t="shared" si="1"/>
        <v>33</v>
      </c>
      <c r="B41" s="56" t="s">
        <v>370</v>
      </c>
      <c r="C41" s="14"/>
      <c r="D41" s="57" t="s">
        <v>296</v>
      </c>
      <c r="E41" s="14"/>
      <c r="F41" s="14"/>
      <c r="G41" s="14"/>
    </row>
    <row r="42" spans="1:7" ht="281.25" customHeight="1">
      <c r="A42" s="14">
        <f t="shared" si="1"/>
        <v>34</v>
      </c>
      <c r="B42" s="56" t="s">
        <v>64</v>
      </c>
      <c r="C42" s="14"/>
      <c r="D42" s="57" t="s">
        <v>300</v>
      </c>
      <c r="E42" s="14"/>
      <c r="F42" s="14"/>
      <c r="G42" s="14"/>
    </row>
    <row r="43" spans="1:7" ht="285.75" customHeight="1">
      <c r="A43" s="14">
        <f t="shared" si="1"/>
        <v>35</v>
      </c>
      <c r="B43" s="56" t="s">
        <v>64</v>
      </c>
      <c r="C43" s="14"/>
      <c r="D43" s="57" t="s">
        <v>374</v>
      </c>
      <c r="E43" s="14"/>
      <c r="F43" s="14"/>
      <c r="G43" s="14"/>
    </row>
    <row r="44" spans="1:7" ht="85.5" customHeight="1">
      <c r="A44" s="14">
        <f t="shared" si="1"/>
        <v>36</v>
      </c>
      <c r="B44" s="62" t="s">
        <v>62</v>
      </c>
      <c r="C44" s="14"/>
      <c r="D44" s="57" t="s">
        <v>384</v>
      </c>
      <c r="E44" s="14"/>
      <c r="F44" s="14"/>
      <c r="G44" s="14"/>
    </row>
    <row r="45" spans="1:7" ht="12.75">
      <c r="A45" s="14"/>
      <c r="B45" s="14"/>
      <c r="C45" s="14"/>
      <c r="D45" s="14"/>
      <c r="E45" s="14"/>
      <c r="F45" s="14"/>
      <c r="G45" s="14"/>
    </row>
    <row r="46" spans="1:7" ht="15.75">
      <c r="A46" s="14"/>
      <c r="B46" s="60" t="s">
        <v>387</v>
      </c>
      <c r="C46" s="14"/>
      <c r="D46" s="14"/>
      <c r="E46" s="14"/>
      <c r="F46" s="14"/>
      <c r="G46" s="14"/>
    </row>
    <row r="47" spans="1:7" ht="12.75">
      <c r="A47" s="14"/>
      <c r="B47" s="14"/>
      <c r="C47" s="14"/>
      <c r="D47" s="14"/>
      <c r="E47" s="14"/>
      <c r="F47" s="14"/>
      <c r="G47" s="14"/>
    </row>
    <row r="48" spans="1:7" ht="322.5" customHeight="1">
      <c r="A48" s="14">
        <f>(A44+1)</f>
        <v>37</v>
      </c>
      <c r="B48" s="56" t="s">
        <v>64</v>
      </c>
      <c r="C48" s="14"/>
      <c r="D48" s="57" t="s">
        <v>388</v>
      </c>
      <c r="E48" s="14"/>
      <c r="F48" s="14"/>
      <c r="G48" s="14"/>
    </row>
    <row r="49" spans="1:6" ht="269.25" customHeight="1">
      <c r="A49" s="14">
        <f t="shared" si="1"/>
        <v>38</v>
      </c>
      <c r="B49" s="56" t="s">
        <v>64</v>
      </c>
      <c r="C49" s="14"/>
      <c r="D49" s="57" t="s">
        <v>380</v>
      </c>
      <c r="E49" s="14"/>
      <c r="F49" s="48"/>
    </row>
  </sheetData>
  <printOptions/>
  <pageMargins left="0.75" right="0.75" top="1" bottom="1" header="0.5" footer="0.5"/>
  <pageSetup fitToHeight="7" fitToWidth="1" horizontalDpi="600" verticalDpi="600" orientation="landscape" scale="54" r:id="rId1"/>
</worksheet>
</file>

<file path=xl/worksheets/sheet7.xml><?xml version="1.0" encoding="utf-8"?>
<worksheet xmlns="http://schemas.openxmlformats.org/spreadsheetml/2006/main" xmlns:r="http://schemas.openxmlformats.org/officeDocument/2006/relationships">
  <sheetPr>
    <pageSetUpPr fitToPage="1"/>
  </sheetPr>
  <dimension ref="A1:L109"/>
  <sheetViews>
    <sheetView zoomScale="75" zoomScaleNormal="75" workbookViewId="0" topLeftCell="A3">
      <pane xSplit="1" ySplit="3" topLeftCell="B48" activePane="bottomRight" state="frozen"/>
      <selection pane="topLeft" activeCell="A3" sqref="A3"/>
      <selection pane="topRight" activeCell="B3" sqref="B3"/>
      <selection pane="bottomLeft" activeCell="A6" sqref="A6"/>
      <selection pane="bottomRight" activeCell="F3" sqref="F3"/>
    </sheetView>
  </sheetViews>
  <sheetFormatPr defaultColWidth="9.140625" defaultRowHeight="12.75"/>
  <cols>
    <col min="1" max="1" width="14.7109375" style="0" customWidth="1"/>
    <col min="2" max="2" width="31.57421875" style="0" customWidth="1"/>
    <col min="3" max="3" width="23.7109375" style="0" customWidth="1"/>
    <col min="4" max="4" width="78.421875" style="0" customWidth="1"/>
    <col min="5" max="6" width="36.421875" style="0" customWidth="1"/>
    <col min="7" max="7" width="53.8515625" style="0" customWidth="1"/>
    <col min="9" max="11" width="10.00390625" style="0" customWidth="1"/>
    <col min="12" max="12" width="8.00390625" style="0" customWidth="1"/>
  </cols>
  <sheetData>
    <row r="1" spans="1:12" ht="15.75">
      <c r="A1" s="22" t="s">
        <v>224</v>
      </c>
      <c r="B1" s="21"/>
      <c r="C1" s="23"/>
      <c r="D1" s="24"/>
      <c r="E1" s="24"/>
      <c r="F1" s="24"/>
      <c r="I1" s="48"/>
      <c r="J1" s="48"/>
      <c r="K1" s="48"/>
      <c r="L1" s="48"/>
    </row>
    <row r="2" spans="3:12" ht="12.75">
      <c r="C2" s="1"/>
      <c r="D2" s="2"/>
      <c r="E2" s="2"/>
      <c r="F2" s="2"/>
      <c r="I2" s="48"/>
      <c r="J2" s="48"/>
      <c r="K2" s="48"/>
      <c r="L2" s="48"/>
    </row>
    <row r="3" spans="1:12" ht="30" customHeight="1">
      <c r="A3" s="9" t="s">
        <v>253</v>
      </c>
      <c r="B3" s="9" t="s">
        <v>121</v>
      </c>
      <c r="C3" s="10" t="s">
        <v>122</v>
      </c>
      <c r="D3" s="11" t="s">
        <v>200</v>
      </c>
      <c r="E3" s="18" t="s">
        <v>251</v>
      </c>
      <c r="F3" s="18" t="s">
        <v>13</v>
      </c>
      <c r="G3" s="10" t="s">
        <v>256</v>
      </c>
      <c r="I3" s="48"/>
      <c r="J3" s="48"/>
      <c r="K3" s="48"/>
      <c r="L3" s="48"/>
    </row>
    <row r="4" spans="2:12" ht="12.75">
      <c r="B4" t="s">
        <v>258</v>
      </c>
      <c r="I4" s="48"/>
      <c r="J4" s="48"/>
      <c r="K4" s="48"/>
      <c r="L4" s="48"/>
    </row>
    <row r="5" spans="2:12" ht="15.75">
      <c r="B5" s="9" t="s">
        <v>106</v>
      </c>
      <c r="I5" s="48"/>
      <c r="J5" s="48"/>
      <c r="K5" s="48"/>
      <c r="L5" s="48"/>
    </row>
    <row r="6" spans="9:12" ht="12.75">
      <c r="I6" s="48"/>
      <c r="J6" s="48"/>
      <c r="K6" s="48"/>
      <c r="L6" s="48"/>
    </row>
    <row r="7" spans="1:12" ht="171" customHeight="1">
      <c r="A7">
        <v>1</v>
      </c>
      <c r="B7" s="49" t="s">
        <v>227</v>
      </c>
      <c r="C7" s="14"/>
      <c r="D7" s="50" t="s">
        <v>228</v>
      </c>
      <c r="E7" s="14"/>
      <c r="F7" s="14"/>
      <c r="G7" s="14"/>
      <c r="I7" s="104"/>
      <c r="J7" s="40"/>
      <c r="K7" s="40"/>
      <c r="L7" s="48"/>
    </row>
    <row r="8" spans="1:12" ht="81" customHeight="1">
      <c r="A8" s="17">
        <f>+A7+1</f>
        <v>2</v>
      </c>
      <c r="B8" s="49" t="s">
        <v>229</v>
      </c>
      <c r="C8" s="14"/>
      <c r="D8" s="50" t="s">
        <v>230</v>
      </c>
      <c r="E8" s="14"/>
      <c r="F8" s="14"/>
      <c r="G8" s="14"/>
      <c r="I8" s="104"/>
      <c r="J8" s="40"/>
      <c r="K8" s="40"/>
      <c r="L8" s="48"/>
    </row>
    <row r="9" spans="1:12" ht="80.25" customHeight="1">
      <c r="A9" s="17">
        <f aca="true" t="shared" si="0" ref="A9:A72">+A8+1</f>
        <v>3</v>
      </c>
      <c r="B9" s="49" t="s">
        <v>225</v>
      </c>
      <c r="C9" s="14"/>
      <c r="D9" s="50" t="s">
        <v>231</v>
      </c>
      <c r="E9" s="14"/>
      <c r="F9" s="14"/>
      <c r="G9" s="14"/>
      <c r="I9" s="104"/>
      <c r="J9" s="51"/>
      <c r="K9" s="40"/>
      <c r="L9" s="48"/>
    </row>
    <row r="10" spans="1:12" ht="72.75" customHeight="1">
      <c r="A10" s="17">
        <f t="shared" si="0"/>
        <v>4</v>
      </c>
      <c r="B10" s="49" t="s">
        <v>226</v>
      </c>
      <c r="C10" s="14"/>
      <c r="D10" s="50" t="s">
        <v>232</v>
      </c>
      <c r="E10" s="14"/>
      <c r="F10" s="14"/>
      <c r="G10" s="14"/>
      <c r="I10" s="104"/>
      <c r="J10" s="51"/>
      <c r="K10" s="40"/>
      <c r="L10" s="48"/>
    </row>
    <row r="11" spans="1:12" ht="101.25" customHeight="1">
      <c r="A11" s="17">
        <f t="shared" si="0"/>
        <v>5</v>
      </c>
      <c r="B11" s="49" t="s">
        <v>226</v>
      </c>
      <c r="C11" s="14"/>
      <c r="D11" s="50" t="s">
        <v>233</v>
      </c>
      <c r="E11" s="14"/>
      <c r="F11" s="14"/>
      <c r="G11" s="14"/>
      <c r="I11" s="104"/>
      <c r="J11" s="51"/>
      <c r="K11" s="40"/>
      <c r="L11" s="48"/>
    </row>
    <row r="12" spans="1:12" ht="47.25" customHeight="1">
      <c r="A12" s="17">
        <f t="shared" si="0"/>
        <v>6</v>
      </c>
      <c r="B12" s="49" t="s">
        <v>226</v>
      </c>
      <c r="C12" s="14"/>
      <c r="D12" s="50" t="s">
        <v>234</v>
      </c>
      <c r="E12" s="14"/>
      <c r="F12" s="14"/>
      <c r="G12" s="14"/>
      <c r="I12" s="104"/>
      <c r="J12" s="51"/>
      <c r="K12" s="40"/>
      <c r="L12" s="48"/>
    </row>
    <row r="13" spans="1:12" ht="63.75" customHeight="1">
      <c r="A13" s="17">
        <f t="shared" si="0"/>
        <v>7</v>
      </c>
      <c r="B13" s="49" t="s">
        <v>226</v>
      </c>
      <c r="C13" s="14"/>
      <c r="D13" s="50" t="s">
        <v>235</v>
      </c>
      <c r="E13" s="14"/>
      <c r="F13" s="14"/>
      <c r="G13" s="14"/>
      <c r="I13" s="40"/>
      <c r="J13" s="40"/>
      <c r="K13" s="40"/>
      <c r="L13" s="48"/>
    </row>
    <row r="14" spans="1:12" ht="42.75" customHeight="1">
      <c r="A14" s="17">
        <f t="shared" si="0"/>
        <v>8</v>
      </c>
      <c r="B14" s="49" t="s">
        <v>226</v>
      </c>
      <c r="C14" s="14"/>
      <c r="D14" s="50" t="s">
        <v>236</v>
      </c>
      <c r="E14" s="14"/>
      <c r="F14" s="14"/>
      <c r="G14" s="14"/>
      <c r="I14" s="40"/>
      <c r="J14" s="40"/>
      <c r="K14" s="40"/>
      <c r="L14" s="48"/>
    </row>
    <row r="15" spans="1:12" ht="51">
      <c r="A15" s="17">
        <f t="shared" si="0"/>
        <v>9</v>
      </c>
      <c r="B15" s="49" t="s">
        <v>226</v>
      </c>
      <c r="C15" s="14"/>
      <c r="D15" s="50" t="s">
        <v>237</v>
      </c>
      <c r="E15" s="14"/>
      <c r="F15" s="14"/>
      <c r="G15" s="14"/>
      <c r="I15" s="51"/>
      <c r="J15" s="51"/>
      <c r="K15" s="40"/>
      <c r="L15" s="48"/>
    </row>
    <row r="16" spans="1:12" ht="39" customHeight="1">
      <c r="A16" s="17">
        <f t="shared" si="0"/>
        <v>10</v>
      </c>
      <c r="B16" s="49" t="s">
        <v>226</v>
      </c>
      <c r="C16" s="14"/>
      <c r="D16" s="50" t="s">
        <v>238</v>
      </c>
      <c r="E16" s="14"/>
      <c r="F16" s="14"/>
      <c r="G16" s="14"/>
      <c r="I16" s="51"/>
      <c r="J16" s="51"/>
      <c r="K16" s="40"/>
      <c r="L16" s="48"/>
    </row>
    <row r="17" spans="1:12" ht="55.5" customHeight="1">
      <c r="A17" s="17">
        <f t="shared" si="0"/>
        <v>11</v>
      </c>
      <c r="B17" s="49" t="s">
        <v>226</v>
      </c>
      <c r="C17" s="14"/>
      <c r="D17" s="50" t="s">
        <v>239</v>
      </c>
      <c r="E17" s="14"/>
      <c r="F17" s="14"/>
      <c r="G17" s="14"/>
      <c r="I17" s="104"/>
      <c r="J17" s="40"/>
      <c r="K17" s="48"/>
      <c r="L17" s="48"/>
    </row>
    <row r="18" spans="1:12" ht="45.75" customHeight="1">
      <c r="A18" s="17">
        <f t="shared" si="0"/>
        <v>12</v>
      </c>
      <c r="B18" s="49" t="s">
        <v>226</v>
      </c>
      <c r="C18" s="14"/>
      <c r="D18" s="50" t="s">
        <v>243</v>
      </c>
      <c r="E18" s="14"/>
      <c r="F18" s="14"/>
      <c r="G18" s="14"/>
      <c r="I18" s="104"/>
      <c r="J18" s="48"/>
      <c r="K18" s="40"/>
      <c r="L18" s="48"/>
    </row>
    <row r="19" spans="1:12" ht="12.75">
      <c r="A19" s="2"/>
      <c r="B19" s="40"/>
      <c r="C19" s="48"/>
      <c r="D19" s="40"/>
      <c r="I19" s="104"/>
      <c r="J19" s="51"/>
      <c r="K19" s="40"/>
      <c r="L19" s="48"/>
    </row>
    <row r="20" spans="1:12" ht="19.5" customHeight="1">
      <c r="A20" s="2"/>
      <c r="B20" s="53" t="s">
        <v>107</v>
      </c>
      <c r="C20" s="48"/>
      <c r="D20" s="40"/>
      <c r="I20" s="104"/>
      <c r="J20" s="51"/>
      <c r="K20" s="40"/>
      <c r="L20" s="48"/>
    </row>
    <row r="21" spans="1:12" ht="12.75">
      <c r="A21" s="2"/>
      <c r="B21" s="48"/>
      <c r="C21" s="48"/>
      <c r="D21" s="52"/>
      <c r="I21" s="40"/>
      <c r="J21" s="48"/>
      <c r="K21" s="40"/>
      <c r="L21" s="48"/>
    </row>
    <row r="22" spans="1:12" ht="102" customHeight="1">
      <c r="A22" s="17">
        <f>+A18+1</f>
        <v>13</v>
      </c>
      <c r="B22" s="49" t="s">
        <v>249</v>
      </c>
      <c r="C22" s="14"/>
      <c r="D22" s="50" t="s">
        <v>244</v>
      </c>
      <c r="E22" s="14"/>
      <c r="F22" s="14"/>
      <c r="G22" s="14"/>
      <c r="I22" s="40"/>
      <c r="J22" s="40"/>
      <c r="K22" s="40"/>
      <c r="L22" s="48"/>
    </row>
    <row r="23" spans="1:12" ht="102.75" customHeight="1">
      <c r="A23" s="17">
        <f t="shared" si="0"/>
        <v>14</v>
      </c>
      <c r="B23" s="49" t="s">
        <v>249</v>
      </c>
      <c r="C23" s="14"/>
      <c r="D23" s="50" t="s">
        <v>245</v>
      </c>
      <c r="E23" s="14"/>
      <c r="F23" s="14"/>
      <c r="G23" s="14"/>
      <c r="I23" s="40"/>
      <c r="J23" s="40"/>
      <c r="K23" s="40"/>
      <c r="L23" s="48"/>
    </row>
    <row r="24" spans="1:12" ht="57.75" customHeight="1">
      <c r="A24" s="17">
        <f t="shared" si="0"/>
        <v>15</v>
      </c>
      <c r="B24" s="49" t="s">
        <v>249</v>
      </c>
      <c r="C24" s="14"/>
      <c r="D24" s="50" t="s">
        <v>246</v>
      </c>
      <c r="E24" s="14"/>
      <c r="F24" s="14"/>
      <c r="G24" s="14"/>
      <c r="I24" s="40"/>
      <c r="J24" s="40"/>
      <c r="K24" s="40"/>
      <c r="L24" s="48"/>
    </row>
    <row r="25" spans="1:12" ht="62.25" customHeight="1">
      <c r="A25" s="17">
        <f t="shared" si="0"/>
        <v>16</v>
      </c>
      <c r="B25" s="49" t="s">
        <v>249</v>
      </c>
      <c r="C25" s="14"/>
      <c r="D25" s="50" t="s">
        <v>247</v>
      </c>
      <c r="E25" s="14"/>
      <c r="F25" s="14"/>
      <c r="G25" s="14"/>
      <c r="I25" s="40"/>
      <c r="J25" s="40"/>
      <c r="K25" s="40"/>
      <c r="L25" s="48"/>
    </row>
    <row r="26" spans="1:12" ht="149.25" customHeight="1">
      <c r="A26" s="17">
        <f t="shared" si="0"/>
        <v>17</v>
      </c>
      <c r="B26" s="49" t="s">
        <v>250</v>
      </c>
      <c r="C26" s="14"/>
      <c r="D26" s="50" t="s">
        <v>248</v>
      </c>
      <c r="E26" s="14"/>
      <c r="F26" s="14"/>
      <c r="G26" s="14"/>
      <c r="I26" s="48"/>
      <c r="J26" s="48"/>
      <c r="K26" s="48"/>
      <c r="L26" s="48"/>
    </row>
    <row r="27" spans="1:12" ht="66" customHeight="1">
      <c r="A27" s="17">
        <f t="shared" si="0"/>
        <v>18</v>
      </c>
      <c r="B27" s="49" t="s">
        <v>71</v>
      </c>
      <c r="C27" s="14"/>
      <c r="D27" s="50" t="s">
        <v>78</v>
      </c>
      <c r="E27" s="14"/>
      <c r="F27" s="14"/>
      <c r="G27" s="14"/>
      <c r="I27" s="48"/>
      <c r="J27" s="48"/>
      <c r="K27" s="48"/>
      <c r="L27" s="48"/>
    </row>
    <row r="28" spans="1:12" ht="62.25" customHeight="1">
      <c r="A28" s="17">
        <f t="shared" si="0"/>
        <v>19</v>
      </c>
      <c r="B28" s="49" t="s">
        <v>71</v>
      </c>
      <c r="C28" s="14"/>
      <c r="D28" s="50" t="s">
        <v>77</v>
      </c>
      <c r="E28" s="14"/>
      <c r="F28" s="14"/>
      <c r="G28" s="14"/>
      <c r="I28" s="48"/>
      <c r="J28" s="48"/>
      <c r="K28" s="48"/>
      <c r="L28" s="48"/>
    </row>
    <row r="29" spans="1:12" ht="58.5" customHeight="1">
      <c r="A29" s="17">
        <f t="shared" si="0"/>
        <v>20</v>
      </c>
      <c r="B29" s="49" t="s">
        <v>71</v>
      </c>
      <c r="C29" s="14"/>
      <c r="D29" s="50" t="s">
        <v>79</v>
      </c>
      <c r="E29" s="14"/>
      <c r="F29" s="14"/>
      <c r="G29" s="14"/>
      <c r="I29" s="48"/>
      <c r="J29" s="48"/>
      <c r="K29" s="48"/>
      <c r="L29" s="48"/>
    </row>
    <row r="30" spans="1:7" ht="75.75" customHeight="1">
      <c r="A30" s="17">
        <f t="shared" si="0"/>
        <v>21</v>
      </c>
      <c r="B30" s="49" t="s">
        <v>71</v>
      </c>
      <c r="C30" s="14"/>
      <c r="D30" s="50" t="s">
        <v>80</v>
      </c>
      <c r="E30" s="14"/>
      <c r="F30" s="14"/>
      <c r="G30" s="14"/>
    </row>
    <row r="31" spans="1:7" ht="111.75" customHeight="1">
      <c r="A31" s="17">
        <f t="shared" si="0"/>
        <v>22</v>
      </c>
      <c r="B31" s="49" t="s">
        <v>71</v>
      </c>
      <c r="C31" s="14"/>
      <c r="D31" s="50" t="s">
        <v>81</v>
      </c>
      <c r="E31" s="14"/>
      <c r="F31" s="14"/>
      <c r="G31" s="14"/>
    </row>
    <row r="32" spans="1:7" ht="92.25" customHeight="1">
      <c r="A32" s="17">
        <f t="shared" si="0"/>
        <v>23</v>
      </c>
      <c r="B32" s="49" t="s">
        <v>71</v>
      </c>
      <c r="C32" s="14"/>
      <c r="D32" s="50" t="s">
        <v>82</v>
      </c>
      <c r="E32" s="14"/>
      <c r="F32" s="14"/>
      <c r="G32" s="14"/>
    </row>
    <row r="33" spans="1:7" ht="63.75" customHeight="1">
      <c r="A33" s="17">
        <f t="shared" si="0"/>
        <v>24</v>
      </c>
      <c r="B33" s="49" t="s">
        <v>71</v>
      </c>
      <c r="C33" s="14"/>
      <c r="D33" s="50" t="s">
        <v>83</v>
      </c>
      <c r="E33" s="14"/>
      <c r="F33" s="14"/>
      <c r="G33" s="14"/>
    </row>
    <row r="34" spans="1:7" ht="147" customHeight="1">
      <c r="A34" s="17">
        <f t="shared" si="0"/>
        <v>25</v>
      </c>
      <c r="B34" s="49" t="s">
        <v>71</v>
      </c>
      <c r="C34" s="14"/>
      <c r="D34" s="50" t="s">
        <v>84</v>
      </c>
      <c r="E34" s="14"/>
      <c r="F34" s="14"/>
      <c r="G34" s="14"/>
    </row>
    <row r="35" spans="1:7" ht="62.25" customHeight="1">
      <c r="A35" s="17">
        <f t="shared" si="0"/>
        <v>26</v>
      </c>
      <c r="B35" s="49" t="s">
        <v>71</v>
      </c>
      <c r="C35" s="14"/>
      <c r="D35" s="50" t="s">
        <v>85</v>
      </c>
      <c r="E35" s="14"/>
      <c r="F35" s="14"/>
      <c r="G35" s="14"/>
    </row>
    <row r="36" spans="1:7" ht="50.25" customHeight="1">
      <c r="A36" s="17">
        <f t="shared" si="0"/>
        <v>27</v>
      </c>
      <c r="B36" s="49" t="s">
        <v>226</v>
      </c>
      <c r="C36" s="14"/>
      <c r="D36" s="50" t="s">
        <v>86</v>
      </c>
      <c r="E36" s="14"/>
      <c r="F36" s="14"/>
      <c r="G36" s="14"/>
    </row>
    <row r="37" spans="1:7" ht="63.75">
      <c r="A37" s="17">
        <f t="shared" si="0"/>
        <v>28</v>
      </c>
      <c r="B37" s="49" t="s">
        <v>226</v>
      </c>
      <c r="C37" s="14"/>
      <c r="D37" s="50" t="s">
        <v>87</v>
      </c>
      <c r="E37" s="14"/>
      <c r="F37" s="14"/>
      <c r="G37" s="14"/>
    </row>
    <row r="38" spans="1:7" ht="127.5">
      <c r="A38" s="17">
        <f t="shared" si="0"/>
        <v>29</v>
      </c>
      <c r="B38" s="49" t="s">
        <v>226</v>
      </c>
      <c r="C38" s="14"/>
      <c r="D38" s="50" t="s">
        <v>96</v>
      </c>
      <c r="E38" s="14"/>
      <c r="F38" s="14"/>
      <c r="G38" s="14"/>
    </row>
    <row r="39" spans="1:7" ht="51" customHeight="1">
      <c r="A39" s="17">
        <f t="shared" si="0"/>
        <v>30</v>
      </c>
      <c r="B39" s="49" t="s">
        <v>226</v>
      </c>
      <c r="C39" s="14"/>
      <c r="D39" s="50" t="s">
        <v>97</v>
      </c>
      <c r="E39" s="14"/>
      <c r="F39" s="14"/>
      <c r="G39" s="14"/>
    </row>
    <row r="40" spans="1:7" ht="94.5" customHeight="1">
      <c r="A40" s="17">
        <f t="shared" si="0"/>
        <v>31</v>
      </c>
      <c r="B40" s="49" t="s">
        <v>226</v>
      </c>
      <c r="C40" s="14"/>
      <c r="D40" s="50" t="s">
        <v>98</v>
      </c>
      <c r="E40" s="14"/>
      <c r="F40" s="14"/>
      <c r="G40" s="14"/>
    </row>
    <row r="41" spans="1:7" ht="12.75">
      <c r="A41" s="17">
        <f t="shared" si="0"/>
        <v>32</v>
      </c>
      <c r="B41" s="49" t="s">
        <v>72</v>
      </c>
      <c r="C41" s="14"/>
      <c r="D41" s="102" t="s">
        <v>99</v>
      </c>
      <c r="E41" s="14"/>
      <c r="F41" s="14"/>
      <c r="G41" s="14"/>
    </row>
    <row r="42" spans="1:7" ht="84.75" customHeight="1">
      <c r="A42" s="17">
        <f t="shared" si="0"/>
        <v>33</v>
      </c>
      <c r="B42" s="49" t="s">
        <v>73</v>
      </c>
      <c r="C42" s="14"/>
      <c r="D42" s="103"/>
      <c r="E42" s="14"/>
      <c r="F42" s="14"/>
      <c r="G42" s="14"/>
    </row>
    <row r="43" spans="1:7" ht="54.75" customHeight="1">
      <c r="A43" s="17">
        <f t="shared" si="0"/>
        <v>34</v>
      </c>
      <c r="B43" s="49" t="s">
        <v>72</v>
      </c>
      <c r="C43" s="14"/>
      <c r="D43" s="102" t="s">
        <v>100</v>
      </c>
      <c r="E43" s="14"/>
      <c r="F43" s="14"/>
      <c r="G43" s="14"/>
    </row>
    <row r="44" spans="1:7" ht="45" customHeight="1">
      <c r="A44" s="17">
        <f t="shared" si="0"/>
        <v>35</v>
      </c>
      <c r="B44" s="49" t="s">
        <v>73</v>
      </c>
      <c r="C44" s="14"/>
      <c r="D44" s="103"/>
      <c r="E44" s="14"/>
      <c r="F44" s="14"/>
      <c r="G44" s="14"/>
    </row>
    <row r="45" spans="1:7" ht="74.25" customHeight="1">
      <c r="A45" s="17">
        <f t="shared" si="0"/>
        <v>36</v>
      </c>
      <c r="B45" s="49" t="s">
        <v>74</v>
      </c>
      <c r="C45" s="14"/>
      <c r="D45" s="50" t="s">
        <v>101</v>
      </c>
      <c r="E45" s="14"/>
      <c r="F45" s="14"/>
      <c r="G45" s="14"/>
    </row>
    <row r="46" spans="1:7" ht="98.25" customHeight="1">
      <c r="A46" s="17">
        <f t="shared" si="0"/>
        <v>37</v>
      </c>
      <c r="B46" s="49" t="s">
        <v>75</v>
      </c>
      <c r="C46" s="14"/>
      <c r="D46" s="50" t="s">
        <v>102</v>
      </c>
      <c r="E46" s="14"/>
      <c r="F46" s="14"/>
      <c r="G46" s="14"/>
    </row>
    <row r="47" spans="1:7" ht="76.5">
      <c r="A47" s="17">
        <f t="shared" si="0"/>
        <v>38</v>
      </c>
      <c r="B47" s="49" t="s">
        <v>75</v>
      </c>
      <c r="C47" s="14"/>
      <c r="D47" s="50" t="s">
        <v>103</v>
      </c>
      <c r="E47" s="14"/>
      <c r="F47" s="14"/>
      <c r="G47" s="14"/>
    </row>
    <row r="48" spans="1:7" ht="33.75" customHeight="1">
      <c r="A48" s="17">
        <f t="shared" si="0"/>
        <v>39</v>
      </c>
      <c r="B48" s="49" t="s">
        <v>75</v>
      </c>
      <c r="C48" s="14"/>
      <c r="D48" s="50" t="s">
        <v>104</v>
      </c>
      <c r="E48" s="14"/>
      <c r="F48" s="14"/>
      <c r="G48" s="14"/>
    </row>
    <row r="49" spans="1:7" ht="147" customHeight="1">
      <c r="A49" s="17">
        <f t="shared" si="0"/>
        <v>40</v>
      </c>
      <c r="B49" s="49" t="s">
        <v>76</v>
      </c>
      <c r="C49" s="14"/>
      <c r="D49" s="50" t="s">
        <v>105</v>
      </c>
      <c r="E49" s="14"/>
      <c r="F49" s="14"/>
      <c r="G49" s="14"/>
    </row>
    <row r="50" ht="12.75">
      <c r="A50" s="2"/>
    </row>
    <row r="51" spans="1:2" ht="15.75">
      <c r="A51" s="2"/>
      <c r="B51" s="54" t="s">
        <v>108</v>
      </c>
    </row>
    <row r="52" ht="12.75">
      <c r="A52" s="2"/>
    </row>
    <row r="53" spans="1:7" ht="51">
      <c r="A53" s="17">
        <f>(A49+1)</f>
        <v>41</v>
      </c>
      <c r="B53" s="49" t="s">
        <v>226</v>
      </c>
      <c r="C53" s="14"/>
      <c r="D53" s="50" t="s">
        <v>111</v>
      </c>
      <c r="E53" s="14"/>
      <c r="F53" s="14"/>
      <c r="G53" s="14"/>
    </row>
    <row r="54" spans="1:7" ht="127.5">
      <c r="A54" s="17">
        <f t="shared" si="0"/>
        <v>42</v>
      </c>
      <c r="B54" s="49" t="s">
        <v>226</v>
      </c>
      <c r="C54" s="14"/>
      <c r="D54" s="50" t="s">
        <v>112</v>
      </c>
      <c r="E54" s="14"/>
      <c r="F54" s="14"/>
      <c r="G54" s="14"/>
    </row>
    <row r="55" spans="1:7" ht="38.25">
      <c r="A55" s="17">
        <f t="shared" si="0"/>
        <v>43</v>
      </c>
      <c r="B55" s="49" t="s">
        <v>226</v>
      </c>
      <c r="C55" s="14"/>
      <c r="D55" s="66" t="s">
        <v>113</v>
      </c>
      <c r="E55" s="14"/>
      <c r="F55" s="14"/>
      <c r="G55" s="14"/>
    </row>
    <row r="56" spans="1:7" ht="25.5">
      <c r="A56" s="17">
        <f t="shared" si="0"/>
        <v>44</v>
      </c>
      <c r="B56" s="55"/>
      <c r="C56" s="49" t="s">
        <v>226</v>
      </c>
      <c r="D56" s="66" t="s">
        <v>115</v>
      </c>
      <c r="E56" s="14"/>
      <c r="F56" s="14"/>
      <c r="G56" s="14"/>
    </row>
    <row r="57" spans="1:7" ht="89.25">
      <c r="A57" s="17">
        <f t="shared" si="0"/>
        <v>45</v>
      </c>
      <c r="B57" s="55"/>
      <c r="C57" s="49" t="s">
        <v>226</v>
      </c>
      <c r="D57" s="66" t="s">
        <v>116</v>
      </c>
      <c r="E57" s="14"/>
      <c r="F57" s="14"/>
      <c r="G57" s="14"/>
    </row>
    <row r="58" spans="1:7" ht="25.5">
      <c r="A58" s="17">
        <f t="shared" si="0"/>
        <v>46</v>
      </c>
      <c r="B58" s="55"/>
      <c r="C58" s="49" t="s">
        <v>226</v>
      </c>
      <c r="D58" s="66" t="s">
        <v>114</v>
      </c>
      <c r="E58" s="14"/>
      <c r="F58" s="14"/>
      <c r="G58" s="14"/>
    </row>
    <row r="59" spans="1:7" ht="89.25">
      <c r="A59" s="17">
        <f t="shared" si="0"/>
        <v>47</v>
      </c>
      <c r="B59" s="55"/>
      <c r="C59" s="49" t="s">
        <v>226</v>
      </c>
      <c r="D59" s="66" t="s">
        <v>117</v>
      </c>
      <c r="E59" s="14"/>
      <c r="F59" s="14"/>
      <c r="G59" s="14"/>
    </row>
    <row r="60" spans="1:7" ht="12.75" customHeight="1">
      <c r="A60" s="17">
        <f t="shared" si="0"/>
        <v>48</v>
      </c>
      <c r="B60" s="105"/>
      <c r="C60" s="49" t="s">
        <v>72</v>
      </c>
      <c r="D60" s="102" t="s">
        <v>118</v>
      </c>
      <c r="E60" s="14"/>
      <c r="F60" s="14"/>
      <c r="G60" s="14"/>
    </row>
    <row r="61" spans="1:7" ht="12.75">
      <c r="A61" s="17">
        <f t="shared" si="0"/>
        <v>49</v>
      </c>
      <c r="B61" s="105"/>
      <c r="C61" s="49" t="s">
        <v>73</v>
      </c>
      <c r="D61" s="103"/>
      <c r="E61" s="14"/>
      <c r="F61" s="14"/>
      <c r="G61" s="14"/>
    </row>
    <row r="62" spans="1:7" ht="89.25">
      <c r="A62" s="17">
        <f t="shared" si="0"/>
        <v>50</v>
      </c>
      <c r="B62" s="55"/>
      <c r="C62" s="49" t="s">
        <v>109</v>
      </c>
      <c r="D62" s="50" t="s">
        <v>119</v>
      </c>
      <c r="E62" s="14"/>
      <c r="F62" s="14"/>
      <c r="G62" s="14"/>
    </row>
    <row r="63" spans="1:7" ht="51">
      <c r="A63" s="17">
        <f t="shared" si="0"/>
        <v>51</v>
      </c>
      <c r="B63" s="55"/>
      <c r="C63" s="49" t="s">
        <v>109</v>
      </c>
      <c r="D63" s="50" t="s">
        <v>120</v>
      </c>
      <c r="E63" s="14"/>
      <c r="F63" s="14"/>
      <c r="G63" s="14"/>
    </row>
    <row r="64" spans="1:7" ht="76.5">
      <c r="A64" s="17">
        <f t="shared" si="0"/>
        <v>52</v>
      </c>
      <c r="B64" s="55"/>
      <c r="C64" s="49" t="s">
        <v>109</v>
      </c>
      <c r="D64" s="50" t="s">
        <v>371</v>
      </c>
      <c r="E64" s="14"/>
      <c r="F64" s="14"/>
      <c r="G64" s="14"/>
    </row>
    <row r="65" spans="1:7" ht="127.5">
      <c r="A65" s="17">
        <f t="shared" si="0"/>
        <v>53</v>
      </c>
      <c r="B65" s="49"/>
      <c r="C65" s="49" t="s">
        <v>110</v>
      </c>
      <c r="D65" s="50" t="s">
        <v>372</v>
      </c>
      <c r="E65" s="14"/>
      <c r="F65" s="14"/>
      <c r="G65" s="14"/>
    </row>
    <row r="66" spans="1:7" ht="56.25" customHeight="1">
      <c r="A66" s="17">
        <f t="shared" si="0"/>
        <v>54</v>
      </c>
      <c r="B66" s="49"/>
      <c r="C66" s="49" t="s">
        <v>76</v>
      </c>
      <c r="D66" s="50" t="s">
        <v>373</v>
      </c>
      <c r="E66" s="14"/>
      <c r="F66" s="14"/>
      <c r="G66" s="14"/>
    </row>
    <row r="67" spans="1:7" ht="162" customHeight="1">
      <c r="A67" s="17">
        <f t="shared" si="0"/>
        <v>55</v>
      </c>
      <c r="B67" s="49"/>
      <c r="C67" s="49" t="s">
        <v>76</v>
      </c>
      <c r="D67" s="50" t="s">
        <v>0</v>
      </c>
      <c r="E67" s="14"/>
      <c r="F67" s="14"/>
      <c r="G67" s="14"/>
    </row>
    <row r="68" ht="12.75">
      <c r="A68" s="2"/>
    </row>
    <row r="69" spans="1:2" ht="15.75">
      <c r="A69" s="2"/>
      <c r="B69" s="9" t="s">
        <v>1</v>
      </c>
    </row>
    <row r="70" ht="12.75">
      <c r="A70" s="2"/>
    </row>
    <row r="71" spans="1:7" ht="38.25">
      <c r="A71" s="17">
        <f>(A67)</f>
        <v>55</v>
      </c>
      <c r="B71" s="49" t="s">
        <v>226</v>
      </c>
      <c r="C71" s="14"/>
      <c r="D71" s="66" t="s">
        <v>2</v>
      </c>
      <c r="E71" s="14"/>
      <c r="F71" s="14"/>
      <c r="G71" s="14"/>
    </row>
    <row r="72" spans="1:7" ht="25.5">
      <c r="A72" s="17">
        <f t="shared" si="0"/>
        <v>56</v>
      </c>
      <c r="B72" s="49" t="s">
        <v>226</v>
      </c>
      <c r="C72" s="14"/>
      <c r="D72" s="66" t="s">
        <v>3</v>
      </c>
      <c r="E72" s="14"/>
      <c r="F72" s="14"/>
      <c r="G72" s="14"/>
    </row>
    <row r="73" spans="1:7" ht="38.25">
      <c r="A73" s="17">
        <f aca="true" t="shared" si="1" ref="A73:A109">+A72+1</f>
        <v>57</v>
      </c>
      <c r="B73" s="49" t="s">
        <v>226</v>
      </c>
      <c r="C73" s="14"/>
      <c r="D73" s="66" t="s">
        <v>4</v>
      </c>
      <c r="E73" s="14"/>
      <c r="F73" s="14"/>
      <c r="G73" s="14"/>
    </row>
    <row r="74" spans="1:7" ht="51">
      <c r="A74" s="17">
        <f t="shared" si="1"/>
        <v>58</v>
      </c>
      <c r="B74" s="49" t="s">
        <v>226</v>
      </c>
      <c r="C74" s="14"/>
      <c r="D74" s="66" t="s">
        <v>5</v>
      </c>
      <c r="E74" s="14"/>
      <c r="F74" s="14"/>
      <c r="G74" s="14"/>
    </row>
    <row r="75" spans="1:7" ht="38.25">
      <c r="A75" s="17">
        <f t="shared" si="1"/>
        <v>59</v>
      </c>
      <c r="B75" s="49" t="s">
        <v>226</v>
      </c>
      <c r="C75" s="14"/>
      <c r="D75" s="66" t="s">
        <v>6</v>
      </c>
      <c r="E75" s="14"/>
      <c r="F75" s="14"/>
      <c r="G75" s="14"/>
    </row>
    <row r="76" spans="1:7" ht="76.5">
      <c r="A76" s="17">
        <f t="shared" si="1"/>
        <v>60</v>
      </c>
      <c r="B76" s="103" t="s">
        <v>75</v>
      </c>
      <c r="C76" s="14"/>
      <c r="D76" s="50" t="s">
        <v>7</v>
      </c>
      <c r="E76" s="14"/>
      <c r="F76" s="14"/>
      <c r="G76" s="14"/>
    </row>
    <row r="77" spans="1:7" ht="12.75">
      <c r="A77" s="17"/>
      <c r="B77" s="103"/>
      <c r="C77" s="14"/>
      <c r="D77" s="49"/>
      <c r="E77" s="14"/>
      <c r="F77" s="14"/>
      <c r="G77" s="14"/>
    </row>
    <row r="78" ht="12.75">
      <c r="A78" s="2"/>
    </row>
    <row r="79" spans="1:2" ht="15.75">
      <c r="A79" s="2"/>
      <c r="B79" s="54" t="s">
        <v>8</v>
      </c>
    </row>
    <row r="80" ht="12.75">
      <c r="A80" s="2"/>
    </row>
    <row r="81" spans="1:7" ht="38.25">
      <c r="A81" s="17">
        <f>(A76+1)</f>
        <v>61</v>
      </c>
      <c r="B81" s="49" t="s">
        <v>226</v>
      </c>
      <c r="C81" s="14"/>
      <c r="D81" s="50" t="s">
        <v>22</v>
      </c>
      <c r="E81" s="14"/>
      <c r="F81" s="14"/>
      <c r="G81" s="14"/>
    </row>
    <row r="82" spans="1:7" ht="38.25">
      <c r="A82" s="17">
        <f t="shared" si="1"/>
        <v>62</v>
      </c>
      <c r="B82" s="49" t="s">
        <v>226</v>
      </c>
      <c r="C82" s="14"/>
      <c r="D82" s="50" t="s">
        <v>23</v>
      </c>
      <c r="E82" s="14"/>
      <c r="F82" s="14"/>
      <c r="G82" s="14"/>
    </row>
    <row r="83" spans="1:7" ht="25.5">
      <c r="A83" s="17">
        <f t="shared" si="1"/>
        <v>63</v>
      </c>
      <c r="B83" s="49" t="s">
        <v>226</v>
      </c>
      <c r="C83" s="14"/>
      <c r="D83" s="50" t="s">
        <v>24</v>
      </c>
      <c r="E83" s="14"/>
      <c r="F83" s="14"/>
      <c r="G83" s="14"/>
    </row>
    <row r="84" spans="1:7" ht="25.5">
      <c r="A84" s="17">
        <f t="shared" si="1"/>
        <v>64</v>
      </c>
      <c r="B84" s="49" t="s">
        <v>226</v>
      </c>
      <c r="C84" s="14"/>
      <c r="D84" s="50" t="s">
        <v>25</v>
      </c>
      <c r="E84" s="14"/>
      <c r="F84" s="14"/>
      <c r="G84" s="14"/>
    </row>
    <row r="85" spans="1:7" ht="38.25">
      <c r="A85" s="17">
        <f t="shared" si="1"/>
        <v>65</v>
      </c>
      <c r="B85" s="49" t="s">
        <v>226</v>
      </c>
      <c r="C85" s="14"/>
      <c r="D85" s="50" t="s">
        <v>26</v>
      </c>
      <c r="E85" s="14"/>
      <c r="F85" s="14"/>
      <c r="G85" s="14"/>
    </row>
    <row r="86" spans="1:7" ht="38.25">
      <c r="A86" s="17">
        <f t="shared" si="1"/>
        <v>66</v>
      </c>
      <c r="B86" s="49" t="s">
        <v>226</v>
      </c>
      <c r="C86" s="14"/>
      <c r="D86" s="50" t="s">
        <v>27</v>
      </c>
      <c r="E86" s="14"/>
      <c r="F86" s="14"/>
      <c r="G86" s="14"/>
    </row>
    <row r="87" spans="1:7" ht="38.25">
      <c r="A87" s="17">
        <f t="shared" si="1"/>
        <v>67</v>
      </c>
      <c r="B87" s="49" t="s">
        <v>226</v>
      </c>
      <c r="C87" s="14"/>
      <c r="D87" s="66" t="s">
        <v>28</v>
      </c>
      <c r="E87" s="14"/>
      <c r="F87" s="14"/>
      <c r="G87" s="14"/>
    </row>
    <row r="88" spans="1:7" ht="25.5">
      <c r="A88" s="17">
        <f t="shared" si="1"/>
        <v>68</v>
      </c>
      <c r="B88" s="49" t="s">
        <v>226</v>
      </c>
      <c r="C88" s="14"/>
      <c r="D88" s="66" t="s">
        <v>29</v>
      </c>
      <c r="E88" s="14"/>
      <c r="F88" s="14"/>
      <c r="G88" s="14"/>
    </row>
    <row r="89" spans="1:7" ht="25.5">
      <c r="A89" s="17">
        <f t="shared" si="1"/>
        <v>69</v>
      </c>
      <c r="B89" s="49" t="s">
        <v>226</v>
      </c>
      <c r="C89" s="14"/>
      <c r="D89" s="66" t="s">
        <v>30</v>
      </c>
      <c r="E89" s="14"/>
      <c r="F89" s="14"/>
      <c r="G89" s="14"/>
    </row>
    <row r="90" spans="1:7" ht="25.5">
      <c r="A90" s="17">
        <f t="shared" si="1"/>
        <v>70</v>
      </c>
      <c r="B90" s="49" t="s">
        <v>226</v>
      </c>
      <c r="C90" s="14"/>
      <c r="D90" s="66" t="s">
        <v>31</v>
      </c>
      <c r="E90" s="14"/>
      <c r="F90" s="14"/>
      <c r="G90" s="14"/>
    </row>
    <row r="91" spans="1:7" ht="76.5">
      <c r="A91" s="17">
        <f t="shared" si="1"/>
        <v>71</v>
      </c>
      <c r="B91" s="49" t="s">
        <v>226</v>
      </c>
      <c r="C91" s="14"/>
      <c r="D91" s="66" t="s">
        <v>32</v>
      </c>
      <c r="E91" s="14"/>
      <c r="F91" s="14"/>
      <c r="G91" s="14"/>
    </row>
    <row r="92" spans="1:7" ht="126">
      <c r="A92" s="17">
        <f t="shared" si="1"/>
        <v>72</v>
      </c>
      <c r="B92" s="49" t="s">
        <v>226</v>
      </c>
      <c r="C92" s="14"/>
      <c r="D92" s="67" t="s">
        <v>33</v>
      </c>
      <c r="E92" s="14"/>
      <c r="F92" s="14"/>
      <c r="G92" s="14"/>
    </row>
    <row r="93" spans="1:7" ht="25.5">
      <c r="A93" s="17">
        <f t="shared" si="1"/>
        <v>73</v>
      </c>
      <c r="B93" s="49" t="s">
        <v>226</v>
      </c>
      <c r="C93" s="14"/>
      <c r="D93" s="66" t="s">
        <v>34</v>
      </c>
      <c r="E93" s="14"/>
      <c r="F93" s="14"/>
      <c r="G93" s="14"/>
    </row>
    <row r="94" ht="12.75">
      <c r="A94" s="2"/>
    </row>
    <row r="95" spans="1:2" ht="15.75">
      <c r="A95" s="2"/>
      <c r="B95" s="54" t="s">
        <v>35</v>
      </c>
    </row>
    <row r="96" ht="12.75">
      <c r="A96" s="2"/>
    </row>
    <row r="97" spans="1:7" ht="38.25">
      <c r="A97" s="17">
        <f>(A93+1)</f>
        <v>74</v>
      </c>
      <c r="B97" s="55"/>
      <c r="C97" s="49" t="s">
        <v>226</v>
      </c>
      <c r="D97" s="66" t="s">
        <v>37</v>
      </c>
      <c r="E97" s="14"/>
      <c r="F97" s="14"/>
      <c r="G97" s="14"/>
    </row>
    <row r="98" spans="1:7" ht="51">
      <c r="A98" s="17">
        <f t="shared" si="1"/>
        <v>75</v>
      </c>
      <c r="B98" s="55" t="s">
        <v>36</v>
      </c>
      <c r="C98" s="49" t="s">
        <v>226</v>
      </c>
      <c r="D98" s="66" t="s">
        <v>38</v>
      </c>
      <c r="E98" s="14"/>
      <c r="F98" s="14"/>
      <c r="G98" s="14"/>
    </row>
    <row r="99" spans="1:7" ht="76.5">
      <c r="A99" s="17">
        <f t="shared" si="1"/>
        <v>76</v>
      </c>
      <c r="B99" s="55"/>
      <c r="C99" s="49" t="s">
        <v>226</v>
      </c>
      <c r="D99" s="66" t="s">
        <v>52</v>
      </c>
      <c r="E99" s="14"/>
      <c r="F99" s="14"/>
      <c r="G99" s="14"/>
    </row>
    <row r="100" spans="1:7" ht="51">
      <c r="A100" s="17">
        <f t="shared" si="1"/>
        <v>77</v>
      </c>
      <c r="B100" s="55"/>
      <c r="C100" s="49" t="s">
        <v>226</v>
      </c>
      <c r="D100" s="66" t="s">
        <v>53</v>
      </c>
      <c r="E100" s="14"/>
      <c r="F100" s="14"/>
      <c r="G100" s="14"/>
    </row>
    <row r="101" spans="1:7" ht="38.25">
      <c r="A101" s="17">
        <f t="shared" si="1"/>
        <v>78</v>
      </c>
      <c r="B101" s="55"/>
      <c r="C101" s="49" t="s">
        <v>226</v>
      </c>
      <c r="D101" s="66" t="s">
        <v>54</v>
      </c>
      <c r="E101" s="14"/>
      <c r="F101" s="14"/>
      <c r="G101" s="14"/>
    </row>
    <row r="102" spans="1:7" ht="25.5">
      <c r="A102" s="17">
        <f t="shared" si="1"/>
        <v>79</v>
      </c>
      <c r="B102" s="55"/>
      <c r="C102" s="49" t="s">
        <v>226</v>
      </c>
      <c r="D102" s="66" t="s">
        <v>55</v>
      </c>
      <c r="E102" s="14"/>
      <c r="F102" s="14"/>
      <c r="G102" s="14"/>
    </row>
    <row r="103" ht="12.75">
      <c r="A103" s="2"/>
    </row>
    <row r="104" spans="1:2" ht="15.75">
      <c r="A104" s="2"/>
      <c r="B104" s="9" t="s">
        <v>56</v>
      </c>
    </row>
    <row r="105" ht="12.75">
      <c r="A105" s="2"/>
    </row>
    <row r="106" spans="1:7" ht="51">
      <c r="A106" s="17">
        <f>(A102+1)</f>
        <v>80</v>
      </c>
      <c r="B106" s="49"/>
      <c r="C106" s="49" t="s">
        <v>71</v>
      </c>
      <c r="D106" s="50" t="s">
        <v>57</v>
      </c>
      <c r="E106" s="14"/>
      <c r="F106" s="14"/>
      <c r="G106" s="14"/>
    </row>
    <row r="107" spans="1:7" ht="51.75" customHeight="1">
      <c r="A107" s="17">
        <f t="shared" si="1"/>
        <v>81</v>
      </c>
      <c r="B107" s="55"/>
      <c r="C107" s="49" t="s">
        <v>226</v>
      </c>
      <c r="D107" s="55" t="s">
        <v>58</v>
      </c>
      <c r="E107" s="14"/>
      <c r="F107" s="14"/>
      <c r="G107" s="14"/>
    </row>
    <row r="108" spans="1:7" ht="28.5" customHeight="1">
      <c r="A108" s="17">
        <f t="shared" si="1"/>
        <v>82</v>
      </c>
      <c r="B108" s="55"/>
      <c r="C108" s="49" t="s">
        <v>226</v>
      </c>
      <c r="D108" s="55" t="s">
        <v>59</v>
      </c>
      <c r="E108" s="14"/>
      <c r="F108" s="14"/>
      <c r="G108" s="14"/>
    </row>
    <row r="109" spans="1:7" ht="63.75">
      <c r="A109" s="17">
        <f t="shared" si="1"/>
        <v>83</v>
      </c>
      <c r="B109" s="55"/>
      <c r="C109" s="49" t="s">
        <v>226</v>
      </c>
      <c r="D109" s="55" t="s">
        <v>60</v>
      </c>
      <c r="E109" s="14"/>
      <c r="F109" s="14"/>
      <c r="G109" s="14"/>
    </row>
  </sheetData>
  <mergeCells count="7">
    <mergeCell ref="D41:D42"/>
    <mergeCell ref="I7:I12"/>
    <mergeCell ref="I17:I20"/>
    <mergeCell ref="B76:B77"/>
    <mergeCell ref="D43:D44"/>
    <mergeCell ref="B60:B61"/>
    <mergeCell ref="D60:D61"/>
  </mergeCells>
  <printOptions/>
  <pageMargins left="0.75" right="0.75" top="1" bottom="1" header="0.5" footer="0.5"/>
  <pageSetup fitToHeight="6" fitToWidth="1" horizontalDpi="600" verticalDpi="600" orientation="landscape" scale="42" r:id="rId1"/>
</worksheet>
</file>

<file path=xl/worksheets/sheet8.xml><?xml version="1.0" encoding="utf-8"?>
<worksheet xmlns="http://schemas.openxmlformats.org/spreadsheetml/2006/main" xmlns:r="http://schemas.openxmlformats.org/officeDocument/2006/relationships">
  <dimension ref="A1:G31"/>
  <sheetViews>
    <sheetView zoomScale="75" zoomScaleNormal="75" workbookViewId="0" topLeftCell="A1">
      <selection activeCell="F2" sqref="F2"/>
    </sheetView>
  </sheetViews>
  <sheetFormatPr defaultColWidth="9.140625" defaultRowHeight="12.75"/>
  <cols>
    <col min="1" max="1" width="12.57421875" style="0" customWidth="1"/>
    <col min="2" max="2" width="13.57421875" style="0" customWidth="1"/>
    <col min="3" max="3" width="15.421875" style="0" customWidth="1"/>
    <col min="4" max="4" width="72.00390625" style="0" customWidth="1"/>
    <col min="5" max="6" width="32.00390625" style="0" customWidth="1"/>
    <col min="7" max="7" width="39.7109375" style="0" customWidth="1"/>
  </cols>
  <sheetData>
    <row r="1" spans="2:5" ht="27" customHeight="1">
      <c r="B1" t="s">
        <v>391</v>
      </c>
      <c r="D1" s="70" t="s">
        <v>290</v>
      </c>
      <c r="E1" t="s">
        <v>389</v>
      </c>
    </row>
    <row r="2" spans="1:7" ht="36.75" customHeight="1">
      <c r="A2" s="61" t="s">
        <v>253</v>
      </c>
      <c r="B2" s="61" t="s">
        <v>121</v>
      </c>
      <c r="C2" s="71" t="s">
        <v>122</v>
      </c>
      <c r="D2" s="72" t="s">
        <v>200</v>
      </c>
      <c r="E2" s="73" t="s">
        <v>251</v>
      </c>
      <c r="F2" s="18" t="s">
        <v>13</v>
      </c>
      <c r="G2" s="71" t="s">
        <v>256</v>
      </c>
    </row>
    <row r="3" spans="1:7" ht="30">
      <c r="A3" s="14"/>
      <c r="B3" s="74" t="s">
        <v>260</v>
      </c>
      <c r="C3" s="74" t="s">
        <v>262</v>
      </c>
      <c r="D3" s="74" t="s">
        <v>261</v>
      </c>
      <c r="E3" s="14"/>
      <c r="F3" s="14"/>
      <c r="G3" s="14"/>
    </row>
    <row r="4" spans="1:7" ht="30">
      <c r="A4" s="14"/>
      <c r="B4" s="74" t="s">
        <v>260</v>
      </c>
      <c r="C4" s="74" t="s">
        <v>264</v>
      </c>
      <c r="D4" s="74" t="s">
        <v>263</v>
      </c>
      <c r="E4" s="14"/>
      <c r="F4" s="14"/>
      <c r="G4" s="14"/>
    </row>
    <row r="5" spans="1:7" ht="30">
      <c r="A5" s="14"/>
      <c r="B5" s="74" t="s">
        <v>260</v>
      </c>
      <c r="C5" s="74" t="s">
        <v>266</v>
      </c>
      <c r="D5" s="74" t="s">
        <v>265</v>
      </c>
      <c r="E5" s="75"/>
      <c r="F5" s="75"/>
      <c r="G5" s="14"/>
    </row>
    <row r="6" spans="1:7" ht="30">
      <c r="A6" s="14"/>
      <c r="B6" s="74" t="s">
        <v>260</v>
      </c>
      <c r="C6" s="74" t="s">
        <v>268</v>
      </c>
      <c r="D6" s="74" t="s">
        <v>267</v>
      </c>
      <c r="E6" s="75"/>
      <c r="F6" s="75"/>
      <c r="G6" s="14"/>
    </row>
    <row r="7" spans="1:7" ht="30">
      <c r="A7" s="14"/>
      <c r="B7" s="74"/>
      <c r="C7" s="74" t="s">
        <v>271</v>
      </c>
      <c r="D7" s="74" t="s">
        <v>269</v>
      </c>
      <c r="E7" s="75"/>
      <c r="F7" s="75"/>
      <c r="G7" s="14"/>
    </row>
    <row r="8" spans="1:7" ht="15">
      <c r="A8" s="14"/>
      <c r="B8" s="74"/>
      <c r="C8" s="74" t="s">
        <v>270</v>
      </c>
      <c r="D8" s="74" t="s">
        <v>272</v>
      </c>
      <c r="E8" s="75"/>
      <c r="F8" s="75"/>
      <c r="G8" s="14"/>
    </row>
    <row r="9" spans="1:7" ht="30">
      <c r="A9" s="14"/>
      <c r="B9" s="74"/>
      <c r="C9" s="74" t="s">
        <v>274</v>
      </c>
      <c r="D9" s="74" t="s">
        <v>273</v>
      </c>
      <c r="E9" s="75"/>
      <c r="F9" s="75"/>
      <c r="G9" s="14"/>
    </row>
    <row r="10" spans="1:7" ht="30">
      <c r="A10" s="14"/>
      <c r="B10" s="74"/>
      <c r="C10" s="74" t="s">
        <v>276</v>
      </c>
      <c r="D10" s="74" t="s">
        <v>275</v>
      </c>
      <c r="E10" s="75"/>
      <c r="F10" s="75"/>
      <c r="G10" s="14"/>
    </row>
    <row r="11" spans="1:7" ht="60">
      <c r="A11" s="14"/>
      <c r="B11" s="74"/>
      <c r="C11" s="74" t="s">
        <v>278</v>
      </c>
      <c r="D11" s="74" t="s">
        <v>277</v>
      </c>
      <c r="E11" s="75"/>
      <c r="F11" s="75"/>
      <c r="G11" s="14"/>
    </row>
    <row r="12" spans="1:7" ht="15">
      <c r="A12" s="14"/>
      <c r="B12" s="74"/>
      <c r="C12" s="74" t="s">
        <v>280</v>
      </c>
      <c r="D12" s="74" t="s">
        <v>279</v>
      </c>
      <c r="E12" s="75"/>
      <c r="F12" s="75"/>
      <c r="G12" s="14"/>
    </row>
    <row r="13" spans="1:7" ht="30">
      <c r="A13" s="14"/>
      <c r="B13" s="74"/>
      <c r="C13" s="74" t="s">
        <v>282</v>
      </c>
      <c r="D13" s="74" t="s">
        <v>281</v>
      </c>
      <c r="E13" s="75"/>
      <c r="F13" s="75"/>
      <c r="G13" s="14"/>
    </row>
    <row r="14" spans="1:7" ht="30">
      <c r="A14" s="14"/>
      <c r="B14" s="74"/>
      <c r="C14" s="74" t="s">
        <v>287</v>
      </c>
      <c r="D14" s="74" t="s">
        <v>283</v>
      </c>
      <c r="E14" s="75"/>
      <c r="F14" s="75"/>
      <c r="G14" s="14"/>
    </row>
    <row r="15" spans="1:7" ht="30">
      <c r="A15" s="14"/>
      <c r="B15" s="74"/>
      <c r="C15" s="74" t="s">
        <v>288</v>
      </c>
      <c r="D15" s="74" t="s">
        <v>284</v>
      </c>
      <c r="E15" s="75"/>
      <c r="F15" s="75"/>
      <c r="G15" s="14"/>
    </row>
    <row r="16" spans="1:7" ht="30">
      <c r="A16" s="14"/>
      <c r="B16" s="74"/>
      <c r="C16" s="74" t="s">
        <v>289</v>
      </c>
      <c r="D16" s="74" t="s">
        <v>285</v>
      </c>
      <c r="E16" s="75"/>
      <c r="F16" s="75"/>
      <c r="G16" s="14"/>
    </row>
    <row r="17" spans="1:7" ht="15">
      <c r="A17" s="14"/>
      <c r="B17" s="74"/>
      <c r="C17" s="74"/>
      <c r="D17" s="76" t="s">
        <v>286</v>
      </c>
      <c r="E17" s="75"/>
      <c r="F17" s="75"/>
      <c r="G17" s="14"/>
    </row>
    <row r="18" spans="1:7" ht="15">
      <c r="A18" s="14"/>
      <c r="B18" s="75"/>
      <c r="C18" s="75"/>
      <c r="D18" s="77"/>
      <c r="E18" s="75"/>
      <c r="F18" s="75"/>
      <c r="G18" s="14"/>
    </row>
    <row r="19" spans="2:6" ht="15">
      <c r="B19" s="64"/>
      <c r="C19" s="64"/>
      <c r="D19" s="69"/>
      <c r="E19" s="64"/>
      <c r="F19" s="64"/>
    </row>
    <row r="20" spans="2:6" ht="15">
      <c r="B20" s="64"/>
      <c r="C20" s="64"/>
      <c r="D20" s="69"/>
      <c r="E20" s="64"/>
      <c r="F20" s="64"/>
    </row>
    <row r="21" spans="2:6" ht="15">
      <c r="B21" s="64"/>
      <c r="C21" s="64"/>
      <c r="D21" s="69"/>
      <c r="E21" s="64"/>
      <c r="F21" s="64"/>
    </row>
    <row r="22" spans="2:6" ht="15">
      <c r="B22" s="64"/>
      <c r="C22" s="64"/>
      <c r="D22" s="69"/>
      <c r="E22" s="64"/>
      <c r="F22" s="64"/>
    </row>
    <row r="23" spans="2:6" ht="15">
      <c r="B23" s="64"/>
      <c r="C23" s="64"/>
      <c r="D23" s="69"/>
      <c r="E23" s="64"/>
      <c r="F23" s="64"/>
    </row>
    <row r="24" spans="2:6" ht="15">
      <c r="B24" s="64"/>
      <c r="C24" s="64"/>
      <c r="D24" s="69"/>
      <c r="E24" s="64"/>
      <c r="F24" s="64"/>
    </row>
    <row r="25" spans="2:6" ht="15">
      <c r="B25" s="64"/>
      <c r="C25" s="64"/>
      <c r="D25" s="69"/>
      <c r="E25" s="64"/>
      <c r="F25" s="64"/>
    </row>
    <row r="26" spans="2:6" ht="15">
      <c r="B26" s="64"/>
      <c r="C26" s="64"/>
      <c r="D26" s="69"/>
      <c r="E26" s="64"/>
      <c r="F26" s="64"/>
    </row>
    <row r="27" spans="2:6" ht="15">
      <c r="B27" s="64"/>
      <c r="C27" s="64"/>
      <c r="D27" s="69"/>
      <c r="E27" s="64"/>
      <c r="F27" s="64"/>
    </row>
    <row r="28" spans="2:6" ht="15">
      <c r="B28" s="64"/>
      <c r="C28" s="64"/>
      <c r="D28" s="69"/>
      <c r="E28" s="64"/>
      <c r="F28" s="64"/>
    </row>
    <row r="29" spans="2:6" ht="15">
      <c r="B29" s="64"/>
      <c r="C29" s="64"/>
      <c r="D29" s="69"/>
      <c r="E29" s="64"/>
      <c r="F29" s="64"/>
    </row>
    <row r="30" spans="2:6" ht="15">
      <c r="B30" s="64"/>
      <c r="C30" s="64"/>
      <c r="D30" s="64"/>
      <c r="E30" s="64"/>
      <c r="F30" s="64"/>
    </row>
    <row r="31" spans="2:6" ht="15">
      <c r="B31" s="64"/>
      <c r="C31" s="64"/>
      <c r="D31" s="64"/>
      <c r="E31" s="64"/>
      <c r="F31" s="64"/>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I15"/>
  <sheetViews>
    <sheetView zoomScale="75" zoomScaleNormal="75" workbookViewId="0" topLeftCell="A1">
      <selection activeCell="E3" sqref="E3"/>
    </sheetView>
  </sheetViews>
  <sheetFormatPr defaultColWidth="9.140625" defaultRowHeight="12.75"/>
  <cols>
    <col min="1" max="1" width="9.00390625" style="0" customWidth="1"/>
    <col min="2" max="2" width="16.57421875" style="0" customWidth="1"/>
    <col min="3" max="3" width="10.421875" style="0" customWidth="1"/>
    <col min="4" max="4" width="22.28125" style="0" customWidth="1"/>
    <col min="5" max="6" width="34.8515625" style="0" customWidth="1"/>
    <col min="7" max="7" width="37.00390625" style="0" customWidth="1"/>
    <col min="8" max="8" width="45.7109375" style="0" customWidth="1"/>
  </cols>
  <sheetData>
    <row r="1" spans="2:6" ht="15.75">
      <c r="B1" s="21"/>
      <c r="C1" s="22" t="s">
        <v>382</v>
      </c>
      <c r="D1" s="21"/>
      <c r="E1" s="59" t="s">
        <v>383</v>
      </c>
      <c r="F1" s="59"/>
    </row>
    <row r="2" ht="15" customHeight="1">
      <c r="C2" t="s">
        <v>257</v>
      </c>
    </row>
    <row r="3" spans="1:8" ht="34.5" customHeight="1">
      <c r="A3" s="9" t="s">
        <v>253</v>
      </c>
      <c r="B3" s="9" t="s">
        <v>121</v>
      </c>
      <c r="C3" s="10" t="s">
        <v>122</v>
      </c>
      <c r="D3" s="11" t="s">
        <v>200</v>
      </c>
      <c r="F3" s="18" t="s">
        <v>251</v>
      </c>
      <c r="G3" s="18" t="s">
        <v>13</v>
      </c>
      <c r="H3" s="10" t="s">
        <v>256</v>
      </c>
    </row>
    <row r="4" spans="1:9" ht="37.5" customHeight="1">
      <c r="A4" s="14">
        <v>1</v>
      </c>
      <c r="B4" s="93" t="s">
        <v>210</v>
      </c>
      <c r="C4" s="94"/>
      <c r="D4" s="93" t="s">
        <v>188</v>
      </c>
      <c r="E4" s="93" t="s">
        <v>184</v>
      </c>
      <c r="F4" s="93" t="s">
        <v>428</v>
      </c>
      <c r="G4" s="1"/>
      <c r="H4" s="80" t="s">
        <v>39</v>
      </c>
      <c r="I4" s="99" t="s">
        <v>429</v>
      </c>
    </row>
    <row r="5" spans="1:8" ht="25.5">
      <c r="A5" s="17">
        <f aca="true" t="shared" si="0" ref="A5:A13">+A4+0.1</f>
        <v>1.1</v>
      </c>
      <c r="B5" s="93" t="s">
        <v>210</v>
      </c>
      <c r="C5" s="94"/>
      <c r="D5" s="93" t="s">
        <v>188</v>
      </c>
      <c r="E5" s="93" t="s">
        <v>184</v>
      </c>
      <c r="F5" s="93"/>
      <c r="G5" s="93"/>
      <c r="H5" s="80"/>
    </row>
    <row r="6" spans="1:8" ht="25.5">
      <c r="A6" s="17">
        <f t="shared" si="0"/>
        <v>1.2000000000000002</v>
      </c>
      <c r="B6" s="93" t="s">
        <v>210</v>
      </c>
      <c r="C6" s="94"/>
      <c r="D6" s="93" t="s">
        <v>188</v>
      </c>
      <c r="E6" s="15" t="s">
        <v>189</v>
      </c>
      <c r="F6" s="15"/>
      <c r="G6" s="15"/>
      <c r="H6" s="80"/>
    </row>
    <row r="7" spans="1:8" ht="76.5">
      <c r="A7" s="17">
        <f t="shared" si="0"/>
        <v>1.3000000000000003</v>
      </c>
      <c r="B7" s="93" t="s">
        <v>210</v>
      </c>
      <c r="C7" s="94"/>
      <c r="D7" s="93" t="s">
        <v>188</v>
      </c>
      <c r="E7" s="15" t="s">
        <v>190</v>
      </c>
      <c r="F7" s="15"/>
      <c r="G7" s="15" t="s">
        <v>46</v>
      </c>
      <c r="H7" s="80"/>
    </row>
    <row r="8" spans="1:8" ht="25.5">
      <c r="A8" s="17">
        <f>(A7+0.1)</f>
        <v>1.4000000000000004</v>
      </c>
      <c r="B8" s="93" t="s">
        <v>210</v>
      </c>
      <c r="C8" s="94"/>
      <c r="D8" s="93" t="s">
        <v>188</v>
      </c>
      <c r="E8" s="15" t="s">
        <v>192</v>
      </c>
      <c r="F8" s="15" t="s">
        <v>47</v>
      </c>
      <c r="G8" s="15"/>
      <c r="H8" s="80"/>
    </row>
    <row r="9" spans="1:8" ht="75.75" customHeight="1">
      <c r="A9" s="17">
        <f t="shared" si="0"/>
        <v>1.5000000000000004</v>
      </c>
      <c r="B9" s="93" t="s">
        <v>210</v>
      </c>
      <c r="C9" s="95"/>
      <c r="D9" s="93" t="s">
        <v>188</v>
      </c>
      <c r="E9" s="15" t="s">
        <v>194</v>
      </c>
      <c r="F9" s="15" t="s">
        <v>430</v>
      </c>
      <c r="G9" s="15" t="s">
        <v>49</v>
      </c>
      <c r="H9" s="80" t="s">
        <v>48</v>
      </c>
    </row>
    <row r="10" spans="1:8" ht="25.5">
      <c r="A10" s="17">
        <f t="shared" si="0"/>
        <v>1.6000000000000005</v>
      </c>
      <c r="B10" s="93" t="s">
        <v>210</v>
      </c>
      <c r="C10" s="95"/>
      <c r="D10" s="93" t="s">
        <v>188</v>
      </c>
      <c r="E10" s="15" t="s">
        <v>40</v>
      </c>
      <c r="F10" s="15" t="s">
        <v>431</v>
      </c>
      <c r="G10" s="15"/>
      <c r="H10" s="80"/>
    </row>
    <row r="11" spans="1:8" ht="25.5">
      <c r="A11" s="17">
        <f t="shared" si="0"/>
        <v>1.7000000000000006</v>
      </c>
      <c r="B11" s="93" t="s">
        <v>210</v>
      </c>
      <c r="C11" s="95"/>
      <c r="D11" s="93" t="s">
        <v>188</v>
      </c>
      <c r="E11" s="15" t="s">
        <v>41</v>
      </c>
      <c r="F11" s="15" t="s">
        <v>309</v>
      </c>
      <c r="G11" s="15"/>
      <c r="H11" s="80"/>
    </row>
    <row r="12" spans="1:8" ht="126.75" customHeight="1">
      <c r="A12" s="17">
        <f t="shared" si="0"/>
        <v>1.8000000000000007</v>
      </c>
      <c r="B12" s="93" t="s">
        <v>42</v>
      </c>
      <c r="C12" s="95"/>
      <c r="D12" s="93" t="s">
        <v>43</v>
      </c>
      <c r="E12" s="38" t="s">
        <v>44</v>
      </c>
      <c r="F12" s="15" t="s">
        <v>432</v>
      </c>
      <c r="G12" s="15"/>
      <c r="H12" s="80"/>
    </row>
    <row r="13" spans="1:8" ht="132" customHeight="1">
      <c r="A13" s="17">
        <f t="shared" si="0"/>
        <v>1.9000000000000008</v>
      </c>
      <c r="B13" s="93" t="s">
        <v>42</v>
      </c>
      <c r="C13" s="95"/>
      <c r="D13" s="93" t="s">
        <v>43</v>
      </c>
      <c r="E13" s="38" t="s">
        <v>45</v>
      </c>
      <c r="F13" s="15" t="s">
        <v>432</v>
      </c>
      <c r="G13" s="15"/>
      <c r="H13" s="80"/>
    </row>
    <row r="14" spans="2:8" ht="12.75">
      <c r="B14" s="96"/>
      <c r="C14" s="96"/>
      <c r="D14" s="97"/>
      <c r="E14" s="68"/>
      <c r="F14" s="19"/>
      <c r="G14" s="19"/>
      <c r="H14" s="1"/>
    </row>
    <row r="15" spans="6:8" ht="12.75">
      <c r="F15" s="1"/>
      <c r="G15" s="1"/>
      <c r="H15" s="1"/>
    </row>
  </sheetData>
  <printOptions/>
  <pageMargins left="0.75" right="0.75" top="1" bottom="1" header="0.5" footer="0.5"/>
  <pageSetup fitToHeight="1" fitToWidth="1" horizontalDpi="600" verticalDpi="600" orientation="landscape"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UtilityAMI OpenHAN Taskforce Requirements</dc:title>
  <dc:subject>OpenHAN Requirements</dc:subject>
  <dc:creator>SCE, PG&amp;E, SDG&amp;E, AEP, CMS, DTE, Duke Energy, CenterPoint Energy, BC Hydro</dc:creator>
  <cp:keywords/>
  <dc:description/>
  <cp:lastModifiedBy>Reliant Energy</cp:lastModifiedBy>
  <cp:lastPrinted>2010-02-25T14:02:30Z</cp:lastPrinted>
  <dcterms:created xsi:type="dcterms:W3CDTF">2007-11-15T19:48:07Z</dcterms:created>
  <dcterms:modified xsi:type="dcterms:W3CDTF">2010-03-10T14:03:02Z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